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120" windowWidth="21960" windowHeight="9552"/>
  </bookViews>
  <sheets>
    <sheet name="objeto gto" sheetId="1" r:id="rId1"/>
  </sheets>
  <definedNames>
    <definedName name="_xlnm._FilterDatabase" localSheetId="0" hidden="1">'objeto gto'!$A$13:$H$87</definedName>
    <definedName name="_xlnm.Print_Area" localSheetId="0">'objeto gto'!$B$1:$H$86</definedName>
    <definedName name="_xlnm.Print_Titles" localSheetId="0">'objeto gto'!$1:$12</definedName>
  </definedNames>
  <calcPr calcId="145621"/>
</workbook>
</file>

<file path=xl/calcChain.xml><?xml version="1.0" encoding="utf-8"?>
<calcChain xmlns="http://schemas.openxmlformats.org/spreadsheetml/2006/main">
  <c r="H84" i="1" l="1"/>
  <c r="H83" i="1"/>
  <c r="H82" i="1"/>
  <c r="H81" i="1"/>
  <c r="H80" i="1"/>
  <c r="H79" i="1"/>
  <c r="G77" i="1"/>
  <c r="F77" i="1"/>
  <c r="E77" i="1"/>
  <c r="C77" i="1"/>
  <c r="H76" i="1"/>
  <c r="H75" i="1"/>
  <c r="G73" i="1"/>
  <c r="F73" i="1"/>
  <c r="E73" i="1"/>
  <c r="C73" i="1"/>
  <c r="H72" i="1"/>
  <c r="H71" i="1"/>
  <c r="H70" i="1"/>
  <c r="H69" i="1"/>
  <c r="H68" i="1"/>
  <c r="H67" i="1"/>
  <c r="G65" i="1"/>
  <c r="F65" i="1"/>
  <c r="E65" i="1"/>
  <c r="C65" i="1"/>
  <c r="H64" i="1"/>
  <c r="H63" i="1"/>
  <c r="G61" i="1"/>
  <c r="F61" i="1"/>
  <c r="E61" i="1"/>
  <c r="C61" i="1"/>
  <c r="H60" i="1"/>
  <c r="H59" i="1"/>
  <c r="H58" i="1"/>
  <c r="H57" i="1"/>
  <c r="H56" i="1"/>
  <c r="H55" i="1"/>
  <c r="H54" i="1"/>
  <c r="H53" i="1"/>
  <c r="G51" i="1"/>
  <c r="F51" i="1"/>
  <c r="E51" i="1"/>
  <c r="C51" i="1"/>
  <c r="H50" i="1"/>
  <c r="H49" i="1"/>
  <c r="H48" i="1"/>
  <c r="H47" i="1"/>
  <c r="H46" i="1"/>
  <c r="H45" i="1"/>
  <c r="H44" i="1"/>
  <c r="H43" i="1"/>
  <c r="G41" i="1"/>
  <c r="F41" i="1"/>
  <c r="E41" i="1"/>
  <c r="C41" i="1"/>
  <c r="H40" i="1"/>
  <c r="H39" i="1"/>
  <c r="H38" i="1"/>
  <c r="H37" i="1"/>
  <c r="H36" i="1"/>
  <c r="H35" i="1"/>
  <c r="H34" i="1"/>
  <c r="H33" i="1"/>
  <c r="G31" i="1"/>
  <c r="F31" i="1"/>
  <c r="E31" i="1"/>
  <c r="C31" i="1"/>
  <c r="H30" i="1"/>
  <c r="H29" i="1"/>
  <c r="H28" i="1"/>
  <c r="H27" i="1"/>
  <c r="H26" i="1"/>
  <c r="H25" i="1"/>
  <c r="H24" i="1"/>
  <c r="H23" i="1"/>
  <c r="G21" i="1"/>
  <c r="F21" i="1"/>
  <c r="E21" i="1"/>
  <c r="C21" i="1"/>
  <c r="H20" i="1"/>
  <c r="H19" i="1"/>
  <c r="H18" i="1"/>
  <c r="H17" i="1"/>
  <c r="H16" i="1"/>
  <c r="H15" i="1"/>
  <c r="G13" i="1"/>
  <c r="G85" i="1" s="1"/>
  <c r="F13" i="1"/>
  <c r="F85" i="1" s="1"/>
  <c r="E13" i="1"/>
  <c r="E85" i="1" s="1"/>
  <c r="C13" i="1"/>
  <c r="C85" i="1" l="1"/>
  <c r="D14" i="1"/>
  <c r="D13" i="1" s="1"/>
  <c r="D16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D48" i="1"/>
  <c r="D50" i="1"/>
  <c r="D52" i="1"/>
  <c r="D54" i="1"/>
  <c r="D56" i="1"/>
  <c r="D58" i="1"/>
  <c r="D60" i="1"/>
  <c r="D62" i="1"/>
  <c r="D61" i="1" s="1"/>
  <c r="D64" i="1"/>
  <c r="D66" i="1"/>
  <c r="D68" i="1"/>
  <c r="D70" i="1"/>
  <c r="D72" i="1"/>
  <c r="D74" i="1"/>
  <c r="D76" i="1"/>
  <c r="D78" i="1"/>
  <c r="D80" i="1"/>
  <c r="D82" i="1"/>
  <c r="D84" i="1"/>
  <c r="H14" i="1"/>
  <c r="H13" i="1" s="1"/>
  <c r="H85" i="1" s="1"/>
  <c r="H22" i="1"/>
  <c r="H21" i="1" s="1"/>
  <c r="H32" i="1"/>
  <c r="H31" i="1" s="1"/>
  <c r="H42" i="1"/>
  <c r="H41" i="1" s="1"/>
  <c r="H52" i="1"/>
  <c r="H51" i="1" s="1"/>
  <c r="H62" i="1"/>
  <c r="H61" i="1" s="1"/>
  <c r="H66" i="1"/>
  <c r="H65" i="1" s="1"/>
  <c r="H74" i="1"/>
  <c r="H73" i="1" s="1"/>
  <c r="H78" i="1"/>
  <c r="H77" i="1" s="1"/>
  <c r="D15" i="1"/>
  <c r="D17" i="1"/>
  <c r="D19" i="1"/>
  <c r="D23" i="1"/>
  <c r="D25" i="1"/>
  <c r="D27" i="1"/>
  <c r="D29" i="1"/>
  <c r="D33" i="1"/>
  <c r="D35" i="1"/>
  <c r="D37" i="1"/>
  <c r="D39" i="1"/>
  <c r="D43" i="1"/>
  <c r="D45" i="1"/>
  <c r="D47" i="1"/>
  <c r="D49" i="1"/>
  <c r="D53" i="1"/>
  <c r="D55" i="1"/>
  <c r="D57" i="1"/>
  <c r="D59" i="1"/>
  <c r="D63" i="1"/>
  <c r="D67" i="1"/>
  <c r="D69" i="1"/>
  <c r="D71" i="1"/>
  <c r="D75" i="1"/>
  <c r="D79" i="1"/>
  <c r="D81" i="1"/>
  <c r="D83" i="1"/>
  <c r="D31" i="1" l="1"/>
  <c r="D77" i="1"/>
  <c r="D73" i="1"/>
  <c r="D21" i="1"/>
  <c r="D51" i="1"/>
  <c r="D65" i="1"/>
  <c r="D41" i="1"/>
  <c r="D85" i="1" s="1"/>
</calcChain>
</file>

<file path=xl/comments1.xml><?xml version="1.0" encoding="utf-8"?>
<comments xmlns="http://schemas.openxmlformats.org/spreadsheetml/2006/main">
  <authors>
    <author>SEFIPLAN</author>
  </authors>
  <commentList>
    <comment ref="A79" authorId="0">
      <text>
        <r>
          <rPr>
            <b/>
            <sz val="9"/>
            <color indexed="81"/>
            <rFont val="Tahoma"/>
            <family val="2"/>
          </rPr>
          <t>SEFIPLAN:</t>
        </r>
        <r>
          <rPr>
            <sz val="9"/>
            <color indexed="81"/>
            <rFont val="Tahoma"/>
            <family val="2"/>
          </rPr>
          <t xml:space="preserve">
Datos de Pstura fiscal</t>
        </r>
      </text>
    </comment>
  </commentList>
</comments>
</file>

<file path=xl/sharedStrings.xml><?xml version="1.0" encoding="utf-8"?>
<sst xmlns="http://schemas.openxmlformats.org/spreadsheetml/2006/main" count="86" uniqueCount="86">
  <si>
    <t>ESTADO ANALÍTICO DEL EJERCICIO DEL PRESUPUESTO DE EGRESOS</t>
  </si>
  <si>
    <t>Clasificación por Objeto de Gasto (Capítulo y Concepto)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</si>
  <si>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</si>
  <si>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</si>
  <si>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</si>
  <si>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</si>
  <si>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</si>
  <si>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</si>
  <si>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</si>
  <si>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</si>
  <si>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</si>
  <si>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</si>
  <si>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</si>
  <si>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</si>
  <si>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</si>
  <si>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</si>
  <si>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</si>
  <si>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</si>
  <si>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</si>
  <si>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</si>
  <si>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</si>
  <si>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</si>
  <si>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Materiales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</si>
  <si>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</si>
  <si>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</si>
  <si>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</si>
  <si>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</si>
  <si>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</si>
  <si>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</si>
  <si>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</si>
  <si>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</si>
  <si>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</si>
  <si>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</si>
  <si>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</si>
  <si>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</si>
  <si>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</si>
  <si>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</si>
  <si>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</si>
  <si>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</si>
  <si>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 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</si>
  <si>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</si>
  <si>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</si>
  <si>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</si>
  <si>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</si>
  <si>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</si>
  <si>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</si>
  <si>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</si>
  <si>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</si>
  <si>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</si>
  <si>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</si>
  <si>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</si>
  <si>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</si>
  <si>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</si>
  <si>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</si>
  <si>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</si>
  <si>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</si>
  <si>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</si>
  <si>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</si>
  <si>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</si>
  <si>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</si>
  <si>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</si>
  <si>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</si>
  <si>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</si>
  <si>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</si>
  <si>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</si>
  <si>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</si>
  <si>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 y Valores</t>
  </si>
  <si>
    <t>Concesión de Prestamos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</si>
  <si>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</si>
  <si>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</si>
  <si>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</si>
  <si>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</si>
  <si>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</si>
  <si>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</si>
  <si>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</si>
  <si>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</si>
  <si>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</si>
  <si>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</si>
  <si>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</si>
  <si>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</si>
  <si>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</si>
  <si>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</si>
  <si>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Adeudos de Ejercicios Fiscales Anteriores (Adefas)</t>
  </si>
  <si>
    <t>Total del Egreso</t>
  </si>
  <si>
    <t>GOBIERNO DEL ESTADO DE QUINTANA ROO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</si>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</sst>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3" formatCode="_-* #,##0.00_-;\-* #,##0.00_-;_-* &quot;-&quot;??_-;_-@_-"/>
    <numFmt numFmtId="164" formatCode="#,##0;[Red]#,##0"/>
    <numFmt numFmtId="165" formatCode="General_)"/>
    <numFmt numFmtId="166" formatCode="_-[$€-2]* #,##0.00_-;\-[$€-2]* #,##0.00_-;_-[$€-2]* &quot;-&quot;??_-"/>
    <numFmt numFmtId="167" formatCode="#,##0_ ;\-#,##0\ "/>
    <numFmt numFmtId="168" formatCode="0.0%"/>
  </numFmts>
  <fonts count="48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indexed="8"/>
      <name val="MS Sans Serif"/>
      <family val="2"/>
    </font>
    <font>
      <sz val="10"/>
      <name val="Futura Md BT"/>
      <family val="2"/>
    </font>
    <font>
      <sz val="11"/>
      <name val="Futura Md BT"/>
      <family val="2"/>
    </font>
    <font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F0"/>
      <name val="Arial Narrow"/>
      <family val="2"/>
    </font>
    <font>
      <b/>
      <sz val="10"/>
      <name val="Futura Md BT"/>
      <family val="2"/>
    </font>
    <font>
      <b/>
      <sz val="10"/>
      <color theme="1"/>
      <name val="Arial Narrow"/>
      <family val="2"/>
    </font>
    <font>
      <b/>
      <sz val="11"/>
      <name val="Futura Md BT"/>
      <family val="2"/>
    </font>
    <font>
      <sz val="11"/>
      <name val="Futura Lt BT"/>
      <family val="2"/>
    </font>
    <font>
      <sz val="10"/>
      <name val="Futura Lt BT"/>
      <family val="2"/>
    </font>
    <font>
      <sz val="11"/>
      <color theme="1"/>
      <name val="Futura Lt BT"/>
      <family val="2"/>
    </font>
    <font>
      <sz val="11"/>
      <color theme="0" tint="-0.34998626667073579"/>
      <name val="Futura Lt BT"/>
      <family val="2"/>
    </font>
    <font>
      <sz val="8"/>
      <name val="Futura Lt BT"/>
      <family val="2"/>
    </font>
    <font>
      <sz val="8"/>
      <color rgb="FFFF0000"/>
      <name val="Futura Lt B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</fonts>
  <fills count="23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1CFC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253">
    <xf numFmtId="0" fontId="0" fillId="0" borderId="0"/>
    <xf numFmtId="43" fontId="1" fillId="0" borderId="0" applyFont="0" applyFill="0" applyBorder="0" applyAlignment="0" applyProtection="0"/>
    <xf numFmtId="0" fontId="9" fillId="0" borderId="0"/>
    <xf numFmtId="165" fontId="14" fillId="0" borderId="0"/>
    <xf numFmtId="0" fontId="27" fillId="5" borderId="0" applyNumberFormat="0" applyBorder="0" applyAlignment="0" applyProtection="0"/>
    <xf numFmtId="0" fontId="28" fillId="6" borderId="22" applyNumberFormat="0" applyAlignment="0" applyProtection="0"/>
    <xf numFmtId="0" fontId="29" fillId="7" borderId="23" applyNumberFormat="0" applyAlignment="0" applyProtection="0"/>
    <xf numFmtId="0" fontId="30" fillId="0" borderId="24" applyNumberFormat="0" applyFill="0" applyAlignment="0" applyProtection="0"/>
    <xf numFmtId="43" fontId="1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3" fillId="14" borderId="0" applyNumberFormat="0" applyBorder="0" applyAlignment="0" applyProtection="0"/>
    <xf numFmtId="0" fontId="33" fillId="5" borderId="0" applyNumberFormat="0" applyBorder="0" applyAlignment="0" applyProtection="0"/>
    <xf numFmtId="0" fontId="34" fillId="15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22" applyNumberFormat="0" applyAlignment="0" applyProtection="0"/>
    <xf numFmtId="166" fontId="14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21" borderId="0" applyNumberFormat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8" fontId="14" fillId="0" borderId="0" applyFont="0" applyFill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41" fillId="22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4" fillId="0" borderId="0"/>
    <xf numFmtId="0" fontId="38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14" fillId="0" borderId="0"/>
    <xf numFmtId="0" fontId="38" fillId="0" borderId="0"/>
    <xf numFmtId="0" fontId="14" fillId="0" borderId="0"/>
    <xf numFmtId="0" fontId="38" fillId="0" borderId="0"/>
    <xf numFmtId="0" fontId="1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0" fillId="0" borderId="0">
      <alignment vertical="top"/>
    </xf>
    <xf numFmtId="0" fontId="1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40" fillId="0" borderId="0"/>
    <xf numFmtId="0" fontId="14" fillId="0" borderId="0"/>
    <xf numFmtId="0" fontId="38" fillId="0" borderId="0"/>
    <xf numFmtId="0" fontId="1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38" fillId="0" borderId="0"/>
    <xf numFmtId="0" fontId="42" fillId="0" borderId="0"/>
    <xf numFmtId="0" fontId="38" fillId="0" borderId="0"/>
    <xf numFmtId="0" fontId="40" fillId="0" borderId="0">
      <alignment vertical="top"/>
    </xf>
    <xf numFmtId="0" fontId="38" fillId="0" borderId="0"/>
    <xf numFmtId="0" fontId="38" fillId="0" borderId="0"/>
    <xf numFmtId="0" fontId="14" fillId="14" borderId="25" applyNumberFormat="0" applyFont="0" applyAlignment="0" applyProtection="0"/>
    <xf numFmtId="9" fontId="1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13" fontId="14" fillId="0" borderId="0" applyFont="0" applyFill="0" applyProtection="0"/>
    <xf numFmtId="0" fontId="43" fillId="6" borderId="26" applyNumberFormat="0" applyAlignment="0" applyProtection="0"/>
    <xf numFmtId="0" fontId="44" fillId="0" borderId="0" applyNumberFormat="0" applyFill="0" applyBorder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31" fillId="0" borderId="29" applyNumberFormat="0" applyFill="0" applyAlignment="0" applyProtection="0"/>
    <xf numFmtId="0" fontId="47" fillId="0" borderId="0" applyNumberFormat="0" applyFill="0" applyBorder="0" applyAlignment="0" applyProtection="0"/>
    <xf numFmtId="0" fontId="32" fillId="0" borderId="30" applyNumberFormat="0" applyFill="0" applyAlignment="0" applyProtection="0"/>
  </cellStyleXfs>
  <cellXfs count="6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43" fontId="8" fillId="3" borderId="11" xfId="1" applyFont="1" applyFill="1" applyBorder="1" applyAlignment="1">
      <alignment horizontal="center" vertical="center" wrapText="1"/>
    </xf>
    <xf numFmtId="43" fontId="8" fillId="3" borderId="12" xfId="1" applyFont="1" applyFill="1" applyBorder="1" applyAlignment="1">
      <alignment horizontal="center" vertical="center" wrapText="1"/>
    </xf>
    <xf numFmtId="43" fontId="8" fillId="3" borderId="13" xfId="1" applyFont="1" applyFill="1" applyBorder="1" applyAlignment="1">
      <alignment horizontal="center" vertical="center" wrapText="1"/>
    </xf>
    <xf numFmtId="43" fontId="8" fillId="3" borderId="1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3" fontId="8" fillId="3" borderId="15" xfId="1" applyFont="1" applyFill="1" applyBorder="1" applyAlignment="1">
      <alignment horizontal="center" vertical="center" wrapText="1"/>
    </xf>
    <xf numFmtId="43" fontId="8" fillId="3" borderId="9" xfId="1" applyFont="1" applyFill="1" applyBorder="1" applyAlignment="1">
      <alignment horizontal="center" vertical="center" wrapText="1"/>
    </xf>
    <xf numFmtId="0" fontId="10" fillId="0" borderId="0" xfId="2" applyNumberFormat="1" applyFont="1" applyFill="1" applyBorder="1" applyAlignment="1" applyProtection="1">
      <alignment horizontal="center" vertical="top"/>
    </xf>
    <xf numFmtId="0" fontId="8" fillId="4" borderId="16" xfId="2" applyNumberFormat="1" applyFont="1" applyFill="1" applyBorder="1" applyAlignment="1" applyProtection="1">
      <alignment horizontal="left" vertical="top" indent="1"/>
    </xf>
    <xf numFmtId="4" fontId="8" fillId="4" borderId="15" xfId="1" applyNumberFormat="1" applyFont="1" applyFill="1" applyBorder="1"/>
    <xf numFmtId="4" fontId="8" fillId="4" borderId="17" xfId="1" applyNumberFormat="1" applyFont="1" applyFill="1" applyBorder="1"/>
    <xf numFmtId="0" fontId="10" fillId="0" borderId="0" xfId="0" applyFont="1"/>
    <xf numFmtId="0" fontId="11" fillId="0" borderId="0" xfId="0" applyFont="1"/>
    <xf numFmtId="0" fontId="12" fillId="0" borderId="0" xfId="2" applyNumberFormat="1" applyFont="1" applyFill="1" applyBorder="1" applyAlignment="1" applyProtection="1">
      <alignment horizontal="center" vertical="top"/>
    </xf>
    <xf numFmtId="0" fontId="12" fillId="0" borderId="16" xfId="2" applyNumberFormat="1" applyFont="1" applyFill="1" applyBorder="1" applyAlignment="1" applyProtection="1">
      <alignment horizontal="left" vertical="top" wrapText="1" indent="2"/>
    </xf>
    <xf numFmtId="4" fontId="5" fillId="0" borderId="15" xfId="1" applyNumberFormat="1" applyFont="1" applyBorder="1" applyAlignment="1"/>
    <xf numFmtId="4" fontId="5" fillId="0" borderId="17" xfId="1" applyNumberFormat="1" applyFont="1" applyBorder="1" applyAlignment="1"/>
    <xf numFmtId="0" fontId="13" fillId="0" borderId="0" xfId="0" applyFont="1"/>
    <xf numFmtId="0" fontId="14" fillId="0" borderId="0" xfId="0" applyFont="1"/>
    <xf numFmtId="0" fontId="3" fillId="0" borderId="0" xfId="0" applyFont="1"/>
    <xf numFmtId="43" fontId="14" fillId="0" borderId="0" xfId="1" applyFont="1"/>
    <xf numFmtId="0" fontId="12" fillId="0" borderId="0" xfId="0" applyFont="1" applyAlignment="1">
      <alignment horizontal="center"/>
    </xf>
    <xf numFmtId="0" fontId="12" fillId="0" borderId="0" xfId="2" quotePrefix="1" applyNumberFormat="1" applyFont="1" applyFill="1" applyBorder="1" applyAlignment="1" applyProtection="1">
      <alignment horizontal="center" vertical="top"/>
    </xf>
    <xf numFmtId="0" fontId="15" fillId="0" borderId="0" xfId="2" quotePrefix="1" applyNumberFormat="1" applyFont="1" applyFill="1" applyBorder="1" applyAlignment="1" applyProtection="1">
      <alignment horizontal="center" vertical="top"/>
    </xf>
    <xf numFmtId="0" fontId="15" fillId="0" borderId="0" xfId="2" applyNumberFormat="1" applyFont="1" applyFill="1" applyBorder="1" applyAlignment="1" applyProtection="1">
      <alignment horizontal="center" vertical="top"/>
    </xf>
    <xf numFmtId="0" fontId="16" fillId="0" borderId="0" xfId="2" applyNumberFormat="1" applyFont="1" applyFill="1" applyBorder="1" applyAlignment="1" applyProtection="1">
      <alignment horizontal="center" vertical="top"/>
    </xf>
    <xf numFmtId="164" fontId="17" fillId="3" borderId="18" xfId="0" applyNumberFormat="1" applyFont="1" applyFill="1" applyBorder="1" applyAlignment="1">
      <alignment horizontal="left" wrapText="1" indent="1"/>
    </xf>
    <xf numFmtId="4" fontId="17" fillId="3" borderId="19" xfId="1" applyNumberFormat="1" applyFont="1" applyFill="1" applyBorder="1" applyAlignment="1"/>
    <xf numFmtId="4" fontId="17" fillId="3" borderId="20" xfId="1" applyNumberFormat="1" applyFont="1" applyFill="1" applyBorder="1" applyAlignment="1"/>
    <xf numFmtId="0" fontId="18" fillId="0" borderId="0" xfId="0" applyFont="1"/>
    <xf numFmtId="0" fontId="16" fillId="0" borderId="0" xfId="0" applyFont="1"/>
    <xf numFmtId="0" fontId="12" fillId="0" borderId="21" xfId="0" applyFont="1" applyBorder="1" applyAlignment="1"/>
    <xf numFmtId="0" fontId="12" fillId="0" borderId="0" xfId="0" applyFont="1" applyAlignment="1"/>
    <xf numFmtId="0" fontId="19" fillId="0" borderId="0" xfId="0" applyFont="1"/>
    <xf numFmtId="0" fontId="20" fillId="0" borderId="0" xfId="2" applyNumberFormat="1" applyFont="1" applyFill="1" applyBorder="1" applyAlignment="1" applyProtection="1">
      <alignment horizontal="left" vertical="top" indent="3"/>
    </xf>
    <xf numFmtId="43" fontId="21" fillId="0" borderId="0" xfId="1" applyFont="1"/>
    <xf numFmtId="0" fontId="22" fillId="0" borderId="0" xfId="0" applyFont="1" applyAlignment="1">
      <alignment horizontal="center"/>
    </xf>
    <xf numFmtId="3" fontId="23" fillId="0" borderId="0" xfId="1" applyNumberFormat="1" applyFont="1"/>
    <xf numFmtId="3" fontId="24" fillId="0" borderId="0" xfId="1" applyNumberFormat="1" applyFont="1"/>
  </cellXfs>
  <cellStyles count="253">
    <cellStyle name="=C:\WINNT\SYSTEM32\COMMAND.COM" xfId="3"/>
    <cellStyle name="Buena 2" xfId="4"/>
    <cellStyle name="Cálculo 2" xfId="5"/>
    <cellStyle name="Celda de comprobación 2" xfId="6"/>
    <cellStyle name="Celda vinculada 2" xfId="7"/>
    <cellStyle name="Coma 2" xfId="8"/>
    <cellStyle name="Encabezado 4 2" xfId="9"/>
    <cellStyle name="Énfasis 1" xfId="10"/>
    <cellStyle name="Énfasis 2" xfId="11"/>
    <cellStyle name="Énfasis 3" xfId="12"/>
    <cellStyle name="Énfasis1 - 20%" xfId="13"/>
    <cellStyle name="Énfasis1 - 40%" xfId="14"/>
    <cellStyle name="Énfasis1 - 60%" xfId="15"/>
    <cellStyle name="Énfasis1 2" xfId="16"/>
    <cellStyle name="Énfasis1 3" xfId="17"/>
    <cellStyle name="Énfasis1 4" xfId="18"/>
    <cellStyle name="Énfasis1 5" xfId="19"/>
    <cellStyle name="Énfasis1 6" xfId="20"/>
    <cellStyle name="Énfasis1 7" xfId="21"/>
    <cellStyle name="Énfasis2 - 20%" xfId="22"/>
    <cellStyle name="Énfasis2 - 40%" xfId="23"/>
    <cellStyle name="Énfasis2 - 60%" xfId="24"/>
    <cellStyle name="Énfasis2 2" xfId="25"/>
    <cellStyle name="Énfasis2 3" xfId="26"/>
    <cellStyle name="Énfasis2 4" xfId="27"/>
    <cellStyle name="Énfasis2 5" xfId="28"/>
    <cellStyle name="Énfasis2 6" xfId="29"/>
    <cellStyle name="Énfasis2 7" xfId="30"/>
    <cellStyle name="Énfasis3 - 20%" xfId="31"/>
    <cellStyle name="Énfasis3 - 40%" xfId="32"/>
    <cellStyle name="Énfasis3 - 60%" xfId="33"/>
    <cellStyle name="Énfasis3 2" xfId="34"/>
    <cellStyle name="Énfasis3 3" xfId="35"/>
    <cellStyle name="Énfasis3 4" xfId="36"/>
    <cellStyle name="Énfasis3 5" xfId="37"/>
    <cellStyle name="Énfasis3 6" xfId="38"/>
    <cellStyle name="Énfasis3 7" xfId="39"/>
    <cellStyle name="Énfasis4 - 20%" xfId="40"/>
    <cellStyle name="Énfasis4 - 40%" xfId="41"/>
    <cellStyle name="Énfasis4 - 60%" xfId="42"/>
    <cellStyle name="Énfasis4 2" xfId="43"/>
    <cellStyle name="Énfasis4 3" xfId="44"/>
    <cellStyle name="Énfasis4 4" xfId="45"/>
    <cellStyle name="Énfasis4 5" xfId="46"/>
    <cellStyle name="Énfasis4 6" xfId="47"/>
    <cellStyle name="Énfasis4 7" xfId="48"/>
    <cellStyle name="Énfasis5 - 20%" xfId="49"/>
    <cellStyle name="Énfasis5 - 40%" xfId="50"/>
    <cellStyle name="Énfasis5 - 60%" xfId="51"/>
    <cellStyle name="Énfasis5 2" xfId="52"/>
    <cellStyle name="Énfasis5 3" xfId="53"/>
    <cellStyle name="Énfasis5 4" xfId="54"/>
    <cellStyle name="Énfasis5 5" xfId="55"/>
    <cellStyle name="Énfasis5 6" xfId="56"/>
    <cellStyle name="Énfasis5 7" xfId="57"/>
    <cellStyle name="Énfasis6 - 20%" xfId="58"/>
    <cellStyle name="Énfasis6 - 40%" xfId="59"/>
    <cellStyle name="Énfasis6 - 60%" xfId="60"/>
    <cellStyle name="Énfasis6 2" xfId="61"/>
    <cellStyle name="Énfasis6 3" xfId="62"/>
    <cellStyle name="Énfasis6 4" xfId="63"/>
    <cellStyle name="Énfasis6 5" xfId="64"/>
    <cellStyle name="Énfasis6 6" xfId="65"/>
    <cellStyle name="Énfasis6 7" xfId="66"/>
    <cellStyle name="Entrada 2" xfId="67"/>
    <cellStyle name="Euro" xfId="68"/>
    <cellStyle name="Hipervínculo 2" xfId="69"/>
    <cellStyle name="Incorrecto 2" xfId="70"/>
    <cellStyle name="Millares" xfId="1" builtinId="3"/>
    <cellStyle name="Millares 10" xfId="71"/>
    <cellStyle name="Millares 10 2" xfId="72"/>
    <cellStyle name="Millares 10 3" xfId="73"/>
    <cellStyle name="Millares 11" xfId="74"/>
    <cellStyle name="Millares 11 2" xfId="75"/>
    <cellStyle name="Millares 12" xfId="76"/>
    <cellStyle name="Millares 12 2" xfId="77"/>
    <cellStyle name="Millares 13" xfId="78"/>
    <cellStyle name="Millares 14" xfId="79"/>
    <cellStyle name="Millares 15" xfId="80"/>
    <cellStyle name="Millares 16" xfId="81"/>
    <cellStyle name="Millares 17" xfId="82"/>
    <cellStyle name="Millares 18" xfId="83"/>
    <cellStyle name="Millares 18 2" xfId="84"/>
    <cellStyle name="Millares 18 3" xfId="85"/>
    <cellStyle name="Millares 19" xfId="86"/>
    <cellStyle name="Millares 2" xfId="87"/>
    <cellStyle name="Millares 2 2" xfId="88"/>
    <cellStyle name="Millares 2 2 2" xfId="89"/>
    <cellStyle name="Millares 2 3" xfId="90"/>
    <cellStyle name="Millares 2 4" xfId="91"/>
    <cellStyle name="Millares 2 5" xfId="92"/>
    <cellStyle name="Millares 20" xfId="93"/>
    <cellStyle name="Millares 21" xfId="94"/>
    <cellStyle name="Millares 22" xfId="95"/>
    <cellStyle name="Millares 23" xfId="96"/>
    <cellStyle name="Millares 24" xfId="97"/>
    <cellStyle name="Millares 25" xfId="98"/>
    <cellStyle name="Millares 26" xfId="99"/>
    <cellStyle name="Millares 27" xfId="100"/>
    <cellStyle name="Millares 28" xfId="101"/>
    <cellStyle name="Millares 29" xfId="102"/>
    <cellStyle name="Millares 3" xfId="103"/>
    <cellStyle name="Millares 3 2" xfId="104"/>
    <cellStyle name="Millares 3 2 2" xfId="105"/>
    <cellStyle name="Millares 3 3" xfId="106"/>
    <cellStyle name="Millares 3 4" xfId="107"/>
    <cellStyle name="Millares 30" xfId="108"/>
    <cellStyle name="Millares 31" xfId="109"/>
    <cellStyle name="Millares 32" xfId="110"/>
    <cellStyle name="Millares 33" xfId="111"/>
    <cellStyle name="Millares 34" xfId="112"/>
    <cellStyle name="Millares 35" xfId="113"/>
    <cellStyle name="Millares 36" xfId="114"/>
    <cellStyle name="Millares 37" xfId="115"/>
    <cellStyle name="Millares 38" xfId="116"/>
    <cellStyle name="Millares 39" xfId="117"/>
    <cellStyle name="Millares 39 2" xfId="118"/>
    <cellStyle name="Millares 4" xfId="119"/>
    <cellStyle name="Millares 4 2" xfId="120"/>
    <cellStyle name="Millares 4 3" xfId="121"/>
    <cellStyle name="Millares 40" xfId="122"/>
    <cellStyle name="Millares 41" xfId="123"/>
    <cellStyle name="Millares 42" xfId="124"/>
    <cellStyle name="Millares 43" xfId="125"/>
    <cellStyle name="Millares 44" xfId="126"/>
    <cellStyle name="Millares 45" xfId="127"/>
    <cellStyle name="Millares 46" xfId="128"/>
    <cellStyle name="Millares 48" xfId="129"/>
    <cellStyle name="Millares 5" xfId="130"/>
    <cellStyle name="Millares 5 2" xfId="131"/>
    <cellStyle name="Millares 6" xfId="132"/>
    <cellStyle name="Millares 6 2" xfId="133"/>
    <cellStyle name="Millares 7" xfId="134"/>
    <cellStyle name="Millares 7 2" xfId="135"/>
    <cellStyle name="Millares 8" xfId="136"/>
    <cellStyle name="Millares 8 2" xfId="137"/>
    <cellStyle name="Millares 9" xfId="138"/>
    <cellStyle name="Millares 9 2" xfId="139"/>
    <cellStyle name="Moneda 2" xfId="140"/>
    <cellStyle name="Neutral 2" xfId="141"/>
    <cellStyle name="Normal" xfId="0" builtinId="0"/>
    <cellStyle name="Normal 10" xfId="142"/>
    <cellStyle name="Normal 10 2" xfId="143"/>
    <cellStyle name="Normal 11" xfId="144"/>
    <cellStyle name="Normal 11 2" xfId="145"/>
    <cellStyle name="Normal 11 3" xfId="146"/>
    <cellStyle name="Normal 12" xfId="147"/>
    <cellStyle name="Normal 12 2" xfId="148"/>
    <cellStyle name="Normal 13" xfId="149"/>
    <cellStyle name="Normal 13 2" xfId="150"/>
    <cellStyle name="Normal 14" xfId="151"/>
    <cellStyle name="Normal 15" xfId="152"/>
    <cellStyle name="Normal 16" xfId="153"/>
    <cellStyle name="Normal 17" xfId="154"/>
    <cellStyle name="Normal 18" xfId="155"/>
    <cellStyle name="Normal 19" xfId="156"/>
    <cellStyle name="Normal 2" xfId="157"/>
    <cellStyle name="Normal 2 2" xfId="158"/>
    <cellStyle name="Normal 2 2 2" xfId="159"/>
    <cellStyle name="Normal 2 2 2 2" xfId="160"/>
    <cellStyle name="Normal 2 3" xfId="161"/>
    <cellStyle name="Normal 2 3 2" xfId="162"/>
    <cellStyle name="Normal 2 4" xfId="163"/>
    <cellStyle name="Normal 2 4 2" xfId="164"/>
    <cellStyle name="Normal 2 5" xfId="165"/>
    <cellStyle name="Normal 2 6" xfId="166"/>
    <cellStyle name="Normal 2 7" xfId="167"/>
    <cellStyle name="Normal 2 8" xfId="168"/>
    <cellStyle name="Normal 2 9" xfId="169"/>
    <cellStyle name="Normal 2_TIPO DE CAMBIO ESPOT" xfId="170"/>
    <cellStyle name="Normal 20" xfId="171"/>
    <cellStyle name="Normal 21" xfId="172"/>
    <cellStyle name="Normal 22" xfId="173"/>
    <cellStyle name="Normal 23" xfId="174"/>
    <cellStyle name="Normal 24" xfId="175"/>
    <cellStyle name="Normal 25" xfId="176"/>
    <cellStyle name="Normal 25 2" xfId="177"/>
    <cellStyle name="Normal 25 3" xfId="178"/>
    <cellStyle name="Normal 26" xfId="179"/>
    <cellStyle name="Normal 27" xfId="180"/>
    <cellStyle name="Normal 28" xfId="181"/>
    <cellStyle name="Normal 29" xfId="182"/>
    <cellStyle name="Normal 3" xfId="183"/>
    <cellStyle name="Normal 3 2" xfId="184"/>
    <cellStyle name="Normal 3 2 2" xfId="185"/>
    <cellStyle name="Normal 3 3" xfId="186"/>
    <cellStyle name="Normal 3 3 2" xfId="187"/>
    <cellStyle name="Normal 3 4" xfId="188"/>
    <cellStyle name="Normal 30" xfId="189"/>
    <cellStyle name="Normal 31" xfId="190"/>
    <cellStyle name="Normal 31 2" xfId="191"/>
    <cellStyle name="Normal 31 3" xfId="192"/>
    <cellStyle name="Normal 32" xfId="193"/>
    <cellStyle name="Normal 33" xfId="194"/>
    <cellStyle name="Normal 34" xfId="195"/>
    <cellStyle name="Normal 35" xfId="196"/>
    <cellStyle name="Normal 36" xfId="197"/>
    <cellStyle name="Normal 37" xfId="198"/>
    <cellStyle name="Normal 38" xfId="199"/>
    <cellStyle name="Normal 39" xfId="200"/>
    <cellStyle name="Normal 4" xfId="201"/>
    <cellStyle name="Normal 4 2" xfId="202"/>
    <cellStyle name="Normal 4 3" xfId="203"/>
    <cellStyle name="Normal 40" xfId="204"/>
    <cellStyle name="Normal 41" xfId="205"/>
    <cellStyle name="Normal 42" xfId="206"/>
    <cellStyle name="Normal 43" xfId="207"/>
    <cellStyle name="Normal 44" xfId="208"/>
    <cellStyle name="Normal 45" xfId="209"/>
    <cellStyle name="Normal 45 2" xfId="210"/>
    <cellStyle name="Normal 46" xfId="211"/>
    <cellStyle name="Normal 46 2" xfId="212"/>
    <cellStyle name="Normal 47" xfId="213"/>
    <cellStyle name="Normal 48" xfId="214"/>
    <cellStyle name="Normal 49" xfId="215"/>
    <cellStyle name="Normal 5" xfId="216"/>
    <cellStyle name="Normal 5 2" xfId="217"/>
    <cellStyle name="Normal 5 3" xfId="218"/>
    <cellStyle name="Normal 50" xfId="219"/>
    <cellStyle name="Normal 51" xfId="220"/>
    <cellStyle name="Normal 52" xfId="221"/>
    <cellStyle name="Normal 53" xfId="222"/>
    <cellStyle name="Normal 54" xfId="223"/>
    <cellStyle name="Normal 55" xfId="224"/>
    <cellStyle name="Normal 56" xfId="225"/>
    <cellStyle name="Normal 57" xfId="226"/>
    <cellStyle name="Normal 6" xfId="227"/>
    <cellStyle name="Normal 6 2" xfId="2"/>
    <cellStyle name="Normal 7" xfId="228"/>
    <cellStyle name="Normal 7 2" xfId="229"/>
    <cellStyle name="Normal 7 3" xfId="230"/>
    <cellStyle name="Normal 8" xfId="231"/>
    <cellStyle name="Normal 8 2" xfId="232"/>
    <cellStyle name="Normal 8 3" xfId="233"/>
    <cellStyle name="Normal 8 4" xfId="234"/>
    <cellStyle name="Normal 9" xfId="235"/>
    <cellStyle name="Normal 9 2" xfId="236"/>
    <cellStyle name="Notas 2" xfId="237"/>
    <cellStyle name="Porcentaje 2" xfId="238"/>
    <cellStyle name="Porcentual 2" xfId="239"/>
    <cellStyle name="Porcentual 2 2" xfId="240"/>
    <cellStyle name="Porcentual 2 3" xfId="241"/>
    <cellStyle name="Porcentual 3" xfId="242"/>
    <cellStyle name="Porcentual 3 2" xfId="243"/>
    <cellStyle name="Porcentual 4" xfId="244"/>
    <cellStyle name="Porcentual 5" xfId="245"/>
    <cellStyle name="Salida 2" xfId="246"/>
    <cellStyle name="Texto de advertencia 2" xfId="247"/>
    <cellStyle name="Título 1 2" xfId="248"/>
    <cellStyle name="Título 2 2" xfId="249"/>
    <cellStyle name="Título 3 2" xfId="250"/>
    <cellStyle name="Título de hoja" xfId="251"/>
    <cellStyle name="Total 2" xfId="2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616297</xdr:colOff>
      <xdr:row>0</xdr:row>
      <xdr:rowOff>0</xdr:rowOff>
    </xdr:from>
    <xdr:to>
      <xdr:col>7</xdr:col>
      <xdr:colOff>732502</xdr:colOff>
      <xdr:row>4</xdr:row>
      <xdr:rowOff>88900</xdr:rowOff>
    </xdr:to>
    <xdr:pic>
      <xdr:nvPicPr>
        <xdr:cNvPr id="2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7634317" y="0"/>
          <a:ext cx="2112645" cy="78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0</xdr:row>
      <xdr:rowOff>26555</xdr:rowOff>
    </xdr:from>
    <xdr:to>
      <xdr:col>1</xdr:col>
      <xdr:colOff>842010</xdr:colOff>
      <xdr:row>4</xdr:row>
      <xdr:rowOff>115455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567690" y="26555"/>
          <a:ext cx="670560" cy="78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91"/>
  <sheetViews>
    <sheetView showGridLines="0" tabSelected="1" zoomScale="120" zoomScaleNormal="120" workbookViewId="0">
      <selection activeCell="I95" sqref="I95:I96"/>
    </sheetView>
  </sheetViews>
  <sheetFormatPr baseColWidth="10" defaultRowHeight="14.4"/>
  <cols>
    <col min="1" max="1" width="5.19921875" style="5" customWidth="1"/>
    <col min="2" max="2" width="48.59765625" style="57" customWidth="1"/>
    <col min="3" max="3" width="12.09765625" style="56" bestFit="1" customWidth="1"/>
    <col min="4" max="7" width="13.09765625" style="56" customWidth="1"/>
    <col min="8" max="8" width="12.09765625" style="56" bestFit="1" customWidth="1"/>
    <col min="9" max="9" width="11.19921875" style="4"/>
    <col min="10" max="10" width="12.09765625" style="4" bestFit="1" customWidth="1"/>
    <col min="11" max="11" width="11.19921875" style="4"/>
  </cols>
  <sheetData>
    <row r="1" spans="1:11" ht="13.8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ht="13.8">
      <c r="A2" s="1"/>
      <c r="B2" s="2"/>
      <c r="C2" s="3"/>
      <c r="D2" s="3"/>
      <c r="E2" s="3"/>
      <c r="F2" s="3"/>
      <c r="G2" s="3"/>
      <c r="H2" s="3"/>
      <c r="J2" s="3"/>
      <c r="K2" s="3"/>
    </row>
    <row r="3" spans="1:11" ht="13.8">
      <c r="A3" s="1"/>
      <c r="B3" s="2"/>
      <c r="C3" s="3"/>
      <c r="D3" s="3"/>
      <c r="E3" s="3"/>
      <c r="F3" s="3"/>
      <c r="G3" s="3"/>
      <c r="H3" s="3"/>
      <c r="I3" s="3"/>
      <c r="J3" s="3"/>
      <c r="K3" s="3"/>
    </row>
    <row r="4" spans="1:11" ht="13.8">
      <c r="A4" s="1"/>
      <c r="B4" s="2"/>
      <c r="C4" s="3"/>
      <c r="D4" s="3"/>
      <c r="E4" s="3"/>
      <c r="F4" s="3"/>
      <c r="G4" s="3"/>
      <c r="H4" s="3"/>
      <c r="I4" s="3"/>
      <c r="J4" s="3"/>
      <c r="K4" s="3"/>
    </row>
    <row r="5" spans="1:11" ht="13.8">
      <c r="A5" s="1"/>
      <c r="B5" s="2"/>
      <c r="C5" s="3"/>
      <c r="D5" s="3"/>
      <c r="E5" s="3"/>
      <c r="F5" s="3"/>
      <c r="G5" s="3"/>
      <c r="H5" s="3"/>
      <c r="I5" s="3"/>
      <c r="J5" s="3"/>
      <c r="K5" s="3"/>
    </row>
    <row r="6" spans="1:11">
      <c r="B6" s="6" t="s">
        <v>84</v>
      </c>
      <c r="C6" s="7"/>
      <c r="D6" s="7"/>
      <c r="E6" s="7"/>
      <c r="F6" s="7"/>
      <c r="G6" s="7"/>
      <c r="H6" s="8"/>
    </row>
    <row r="7" spans="1:11">
      <c r="B7" s="9" t="s">
        <v>0</v>
      </c>
      <c r="C7" s="10"/>
      <c r="D7" s="10"/>
      <c r="E7" s="10"/>
      <c r="F7" s="10"/>
      <c r="G7" s="10"/>
      <c r="H7" s="11"/>
    </row>
    <row r="8" spans="1:11">
      <c r="B8" s="12" t="s">
        <v>1</v>
      </c>
      <c r="C8" s="13"/>
      <c r="D8" s="13"/>
      <c r="E8" s="13"/>
      <c r="F8" s="13"/>
      <c r="G8" s="13"/>
      <c r="H8" s="14"/>
    </row>
    <row r="9" spans="1:11">
      <c r="B9" s="15" t="s">
        <v>85</v>
      </c>
      <c r="C9" s="13"/>
      <c r="D9" s="13"/>
      <c r="E9" s="13"/>
      <c r="F9" s="13"/>
      <c r="G9" s="13"/>
      <c r="H9" s="14"/>
    </row>
    <row r="10" spans="1:11">
      <c r="B10" s="16" t="s">
        <v>2</v>
      </c>
      <c r="C10" s="17"/>
      <c r="D10" s="17"/>
      <c r="E10" s="17"/>
      <c r="F10" s="17"/>
      <c r="G10" s="17"/>
      <c r="H10" s="18"/>
    </row>
    <row r="11" spans="1:11">
      <c r="B11" s="19" t="s">
        <v>3</v>
      </c>
      <c r="C11" s="20" t="s">
        <v>4</v>
      </c>
      <c r="D11" s="21"/>
      <c r="E11" s="21"/>
      <c r="F11" s="21"/>
      <c r="G11" s="22"/>
      <c r="H11" s="23" t="s">
        <v>5</v>
      </c>
    </row>
    <row r="12" spans="1:11" s="24" customFormat="1" ht="30" customHeight="1">
      <c r="B12" s="25"/>
      <c r="C12" s="26" t="s">
        <v>6</v>
      </c>
      <c r="D12" s="26" t="s">
        <v>7</v>
      </c>
      <c r="E12" s="26" t="s">
        <v>8</v>
      </c>
      <c r="F12" s="26" t="s">
        <v>9</v>
      </c>
      <c r="G12" s="26" t="s">
        <v>10</v>
      </c>
      <c r="H12" s="27"/>
    </row>
    <row r="13" spans="1:11" s="33" customFormat="1">
      <c r="A13" s="28"/>
      <c r="B13" s="29" t="s">
        <v>11</v>
      </c>
      <c r="C13" s="30">
        <f t="shared" ref="C13:H13" si="0">SUM(C14:C20)</f>
        <v>3320886022</v>
      </c>
      <c r="D13" s="30">
        <f t="shared" si="0"/>
        <v>-54038266.349995181</v>
      </c>
      <c r="E13" s="30">
        <f t="shared" si="0"/>
        <v>3266847755.6500049</v>
      </c>
      <c r="F13" s="30">
        <f t="shared" si="0"/>
        <v>3265556018.3800049</v>
      </c>
      <c r="G13" s="30">
        <f t="shared" si="0"/>
        <v>3163768146.1200061</v>
      </c>
      <c r="H13" s="31">
        <f t="shared" si="0"/>
        <v>1291737.2700000107</v>
      </c>
      <c r="I13" s="32"/>
      <c r="J13" s="32"/>
      <c r="K13" s="32"/>
    </row>
    <row r="14" spans="1:11" s="40" customFormat="1">
      <c r="A14" s="34"/>
      <c r="B14" s="35" t="s">
        <v>12</v>
      </c>
      <c r="C14" s="36">
        <v>773375817</v>
      </c>
      <c r="D14" s="36">
        <f>E14-C14</f>
        <v>37287600.739999771</v>
      </c>
      <c r="E14" s="36">
        <v>810663417.73999977</v>
      </c>
      <c r="F14" s="36">
        <v>810663417.73999977</v>
      </c>
      <c r="G14" s="36">
        <v>810663417.73999977</v>
      </c>
      <c r="H14" s="37">
        <f>E14-F14</f>
        <v>0</v>
      </c>
      <c r="I14" s="38"/>
      <c r="J14" s="39"/>
      <c r="K14" s="39"/>
    </row>
    <row r="15" spans="1:11" s="40" customFormat="1">
      <c r="A15" s="34"/>
      <c r="B15" s="35" t="s">
        <v>13</v>
      </c>
      <c r="C15" s="36">
        <v>130294714</v>
      </c>
      <c r="D15" s="36">
        <f t="shared" ref="D15:D20" si="1">E15-C15</f>
        <v>45881389.319999933</v>
      </c>
      <c r="E15" s="36">
        <v>176176103.31999993</v>
      </c>
      <c r="F15" s="36">
        <v>174884366.04999992</v>
      </c>
      <c r="G15" s="36">
        <v>174884366.04999992</v>
      </c>
      <c r="H15" s="37">
        <f t="shared" ref="H15:H20" si="2">E15-F15</f>
        <v>1291737.2700000107</v>
      </c>
      <c r="I15" s="38"/>
      <c r="J15" s="39"/>
      <c r="K15" s="39"/>
    </row>
    <row r="16" spans="1:11" s="40" customFormat="1">
      <c r="A16" s="34"/>
      <c r="B16" s="35" t="s">
        <v>14</v>
      </c>
      <c r="C16" s="36">
        <v>1095491185</v>
      </c>
      <c r="D16" s="36">
        <f t="shared" si="1"/>
        <v>20700010.519999027</v>
      </c>
      <c r="E16" s="36">
        <v>1116191195.519999</v>
      </c>
      <c r="F16" s="36">
        <v>1116191195.519999</v>
      </c>
      <c r="G16" s="36">
        <v>1019913907.2700002</v>
      </c>
      <c r="H16" s="37">
        <f t="shared" si="2"/>
        <v>0</v>
      </c>
      <c r="I16" s="38"/>
      <c r="J16" s="41"/>
      <c r="K16" s="39"/>
    </row>
    <row r="17" spans="1:11" s="40" customFormat="1">
      <c r="A17" s="34"/>
      <c r="B17" s="35" t="s">
        <v>15</v>
      </c>
      <c r="C17" s="36">
        <v>183420765</v>
      </c>
      <c r="D17" s="36">
        <f t="shared" si="1"/>
        <v>8687909.4500001967</v>
      </c>
      <c r="E17" s="36">
        <v>192108674.4500002</v>
      </c>
      <c r="F17" s="36">
        <v>192108674.4500002</v>
      </c>
      <c r="G17" s="36">
        <v>192108674.4500002</v>
      </c>
      <c r="H17" s="37">
        <f t="shared" si="2"/>
        <v>0</v>
      </c>
      <c r="I17" s="38"/>
      <c r="J17" s="41"/>
      <c r="K17" s="39"/>
    </row>
    <row r="18" spans="1:11" s="40" customFormat="1">
      <c r="A18" s="34"/>
      <c r="B18" s="35" t="s">
        <v>16</v>
      </c>
      <c r="C18" s="36">
        <v>1054025752</v>
      </c>
      <c r="D18" s="36">
        <f t="shared" si="1"/>
        <v>-161390326.40999413</v>
      </c>
      <c r="E18" s="36">
        <v>892635425.59000587</v>
      </c>
      <c r="F18" s="36">
        <v>892635425.59000587</v>
      </c>
      <c r="G18" s="36">
        <v>887124841.58000576</v>
      </c>
      <c r="H18" s="37">
        <f t="shared" si="2"/>
        <v>0</v>
      </c>
      <c r="I18" s="38"/>
      <c r="J18" s="41"/>
      <c r="K18" s="39"/>
    </row>
    <row r="19" spans="1:11" s="40" customFormat="1">
      <c r="A19" s="34"/>
      <c r="B19" s="35" t="s">
        <v>17</v>
      </c>
      <c r="C19" s="36">
        <v>0</v>
      </c>
      <c r="D19" s="36">
        <f t="shared" si="1"/>
        <v>0</v>
      </c>
      <c r="E19" s="36">
        <v>0</v>
      </c>
      <c r="F19" s="36">
        <v>0</v>
      </c>
      <c r="G19" s="36">
        <v>0</v>
      </c>
      <c r="H19" s="37">
        <f t="shared" si="2"/>
        <v>0</v>
      </c>
      <c r="I19" s="38"/>
      <c r="J19" s="41"/>
      <c r="K19" s="39"/>
    </row>
    <row r="20" spans="1:11" s="40" customFormat="1">
      <c r="A20" s="34"/>
      <c r="B20" s="35" t="s">
        <v>18</v>
      </c>
      <c r="C20" s="36">
        <v>84277789</v>
      </c>
      <c r="D20" s="36">
        <f t="shared" si="1"/>
        <v>-5204849.9699999839</v>
      </c>
      <c r="E20" s="36">
        <v>79072939.030000016</v>
      </c>
      <c r="F20" s="36">
        <v>79072939.030000016</v>
      </c>
      <c r="G20" s="36">
        <v>79072939.030000016</v>
      </c>
      <c r="H20" s="37">
        <f t="shared" si="2"/>
        <v>0</v>
      </c>
      <c r="I20" s="38"/>
      <c r="J20" s="41"/>
      <c r="K20" s="39"/>
    </row>
    <row r="21" spans="1:11" s="33" customFormat="1">
      <c r="A21" s="28"/>
      <c r="B21" s="29" t="s">
        <v>19</v>
      </c>
      <c r="C21" s="30">
        <f t="shared" ref="C21:H21" si="3">SUM(C22:C30)</f>
        <v>948024411</v>
      </c>
      <c r="D21" s="30">
        <f t="shared" si="3"/>
        <v>82693439.140000284</v>
      </c>
      <c r="E21" s="30">
        <f t="shared" si="3"/>
        <v>1030717850.1400002</v>
      </c>
      <c r="F21" s="30">
        <f t="shared" si="3"/>
        <v>1013718397.6500002</v>
      </c>
      <c r="G21" s="30">
        <f t="shared" si="3"/>
        <v>953376849.23000026</v>
      </c>
      <c r="H21" s="31">
        <f t="shared" si="3"/>
        <v>16999452.490000002</v>
      </c>
      <c r="I21" s="32"/>
      <c r="J21" s="32"/>
      <c r="K21" s="32"/>
    </row>
    <row r="22" spans="1:11" s="40" customFormat="1" ht="34.200000000000003" customHeight="1">
      <c r="A22" s="34"/>
      <c r="B22" s="35" t="s">
        <v>20</v>
      </c>
      <c r="C22" s="36">
        <v>167873221</v>
      </c>
      <c r="D22" s="36">
        <f t="shared" ref="D22:D30" si="4">E22-C22</f>
        <v>-1774920.2199999094</v>
      </c>
      <c r="E22" s="36">
        <v>166098300.78000009</v>
      </c>
      <c r="F22" s="36">
        <v>164409171.42000005</v>
      </c>
      <c r="G22" s="36">
        <v>161384512.2100001</v>
      </c>
      <c r="H22" s="37">
        <f t="shared" ref="H22:H30" si="5">E22-F22</f>
        <v>1689129.3600000441</v>
      </c>
      <c r="I22" s="38"/>
      <c r="J22" s="39"/>
      <c r="K22" s="39"/>
    </row>
    <row r="23" spans="1:11" s="40" customFormat="1">
      <c r="A23" s="34"/>
      <c r="B23" s="35" t="s">
        <v>21</v>
      </c>
      <c r="C23" s="36">
        <v>162652710</v>
      </c>
      <c r="D23" s="36">
        <f t="shared" si="4"/>
        <v>14473021.230000079</v>
      </c>
      <c r="E23" s="36">
        <v>177125731.23000008</v>
      </c>
      <c r="F23" s="36">
        <v>177066100.55000004</v>
      </c>
      <c r="G23" s="36">
        <v>176432848.12000006</v>
      </c>
      <c r="H23" s="37">
        <f t="shared" si="5"/>
        <v>59630.680000036955</v>
      </c>
      <c r="I23" s="38"/>
      <c r="J23" s="39"/>
      <c r="K23" s="39"/>
    </row>
    <row r="24" spans="1:11" s="40" customFormat="1">
      <c r="A24" s="34"/>
      <c r="B24" s="35" t="s">
        <v>22</v>
      </c>
      <c r="C24" s="36">
        <v>3940000</v>
      </c>
      <c r="D24" s="36">
        <f t="shared" si="4"/>
        <v>-3637609.95</v>
      </c>
      <c r="E24" s="36">
        <v>302390.05</v>
      </c>
      <c r="F24" s="36">
        <v>302390.05</v>
      </c>
      <c r="G24" s="36">
        <v>302390.05</v>
      </c>
      <c r="H24" s="37">
        <f t="shared" si="5"/>
        <v>0</v>
      </c>
      <c r="I24" s="38"/>
      <c r="J24" s="39"/>
      <c r="K24" s="39"/>
    </row>
    <row r="25" spans="1:11" s="40" customFormat="1">
      <c r="A25" s="34"/>
      <c r="B25" s="35" t="s">
        <v>23</v>
      </c>
      <c r="C25" s="36">
        <v>30421781</v>
      </c>
      <c r="D25" s="36">
        <f t="shared" si="4"/>
        <v>6735293.4900000244</v>
      </c>
      <c r="E25" s="36">
        <v>37157074.490000024</v>
      </c>
      <c r="F25" s="36">
        <v>33344680.320000011</v>
      </c>
      <c r="G25" s="36">
        <v>20446006.180000007</v>
      </c>
      <c r="H25" s="37">
        <f t="shared" si="5"/>
        <v>3812394.170000013</v>
      </c>
      <c r="I25" s="38"/>
      <c r="J25" s="39"/>
      <c r="K25" s="39"/>
    </row>
    <row r="26" spans="1:11" s="40" customFormat="1">
      <c r="A26" s="34"/>
      <c r="B26" s="35" t="s">
        <v>24</v>
      </c>
      <c r="C26" s="36">
        <v>245657768</v>
      </c>
      <c r="D26" s="36">
        <f t="shared" si="4"/>
        <v>62922649.079999983</v>
      </c>
      <c r="E26" s="36">
        <v>308580417.07999998</v>
      </c>
      <c r="F26" s="36">
        <v>308460326.62000006</v>
      </c>
      <c r="G26" s="36">
        <v>308179491.00000006</v>
      </c>
      <c r="H26" s="37">
        <f t="shared" si="5"/>
        <v>120090.45999991894</v>
      </c>
      <c r="I26" s="38"/>
      <c r="J26" s="39"/>
      <c r="K26" s="39"/>
    </row>
    <row r="27" spans="1:11" s="40" customFormat="1">
      <c r="A27" s="34"/>
      <c r="B27" s="35" t="s">
        <v>25</v>
      </c>
      <c r="C27" s="36">
        <v>262728102</v>
      </c>
      <c r="D27" s="36">
        <f t="shared" si="4"/>
        <v>-41145671.009999901</v>
      </c>
      <c r="E27" s="36">
        <v>221582430.9900001</v>
      </c>
      <c r="F27" s="36">
        <v>220285252.64000013</v>
      </c>
      <c r="G27" s="36">
        <v>185153085.03000012</v>
      </c>
      <c r="H27" s="37">
        <f t="shared" si="5"/>
        <v>1297178.3499999642</v>
      </c>
      <c r="I27" s="38"/>
      <c r="J27" s="39"/>
      <c r="K27" s="39"/>
    </row>
    <row r="28" spans="1:11" s="40" customFormat="1">
      <c r="A28" s="34"/>
      <c r="B28" s="35" t="s">
        <v>26</v>
      </c>
      <c r="C28" s="36">
        <v>20108336</v>
      </c>
      <c r="D28" s="36">
        <f t="shared" si="4"/>
        <v>43700006.63000001</v>
      </c>
      <c r="E28" s="36">
        <v>63808342.63000001</v>
      </c>
      <c r="F28" s="36">
        <v>56255880.430000007</v>
      </c>
      <c r="G28" s="36">
        <v>56202789.160000004</v>
      </c>
      <c r="H28" s="37">
        <f t="shared" si="5"/>
        <v>7552462.200000003</v>
      </c>
      <c r="I28" s="38"/>
      <c r="J28" s="39"/>
      <c r="K28" s="39"/>
    </row>
    <row r="29" spans="1:11" s="40" customFormat="1">
      <c r="A29" s="34"/>
      <c r="B29" s="35" t="s">
        <v>27</v>
      </c>
      <c r="C29" s="36">
        <v>11250854</v>
      </c>
      <c r="D29" s="36">
        <f t="shared" si="4"/>
        <v>6011648.8599999994</v>
      </c>
      <c r="E29" s="36">
        <v>17262502.859999999</v>
      </c>
      <c r="F29" s="36">
        <v>15849733.08</v>
      </c>
      <c r="G29" s="36">
        <v>15849733.08</v>
      </c>
      <c r="H29" s="37">
        <f t="shared" si="5"/>
        <v>1412769.7799999993</v>
      </c>
      <c r="I29" s="38"/>
      <c r="J29" s="39"/>
      <c r="K29" s="39"/>
    </row>
    <row r="30" spans="1:11" s="40" customFormat="1">
      <c r="A30" s="34"/>
      <c r="B30" s="35" t="s">
        <v>28</v>
      </c>
      <c r="C30" s="36">
        <v>43391639</v>
      </c>
      <c r="D30" s="36">
        <f t="shared" si="4"/>
        <v>-4590978.9699999914</v>
      </c>
      <c r="E30" s="36">
        <v>38800660.030000009</v>
      </c>
      <c r="F30" s="36">
        <v>37744862.539999984</v>
      </c>
      <c r="G30" s="36">
        <v>29425994.399999995</v>
      </c>
      <c r="H30" s="37">
        <f t="shared" si="5"/>
        <v>1055797.4900000244</v>
      </c>
      <c r="I30" s="38"/>
      <c r="J30" s="39"/>
      <c r="K30" s="39"/>
    </row>
    <row r="31" spans="1:11" s="33" customFormat="1">
      <c r="A31" s="28"/>
      <c r="B31" s="29" t="s">
        <v>29</v>
      </c>
      <c r="C31" s="30">
        <f t="shared" ref="C31:H31" si="6">SUM(C32:C40)</f>
        <v>5550433737</v>
      </c>
      <c r="D31" s="30">
        <f t="shared" si="6"/>
        <v>1770540426.160001</v>
      </c>
      <c r="E31" s="30">
        <f t="shared" si="6"/>
        <v>7320974163.1600008</v>
      </c>
      <c r="F31" s="30">
        <f t="shared" si="6"/>
        <v>7269211365.7000017</v>
      </c>
      <c r="G31" s="30">
        <f t="shared" si="6"/>
        <v>7027749356.3300018</v>
      </c>
      <c r="H31" s="31">
        <f t="shared" si="6"/>
        <v>51762797.459999636</v>
      </c>
      <c r="I31" s="32"/>
      <c r="J31" s="32"/>
      <c r="K31" s="32"/>
    </row>
    <row r="32" spans="1:11" s="40" customFormat="1">
      <c r="A32" s="42"/>
      <c r="B32" s="35" t="s">
        <v>30</v>
      </c>
      <c r="C32" s="36">
        <v>427970297</v>
      </c>
      <c r="D32" s="36">
        <f t="shared" ref="D32:D40" si="7">E32-C32</f>
        <v>-12294014.909999967</v>
      </c>
      <c r="E32" s="36">
        <v>415676282.09000003</v>
      </c>
      <c r="F32" s="36">
        <v>412350880.89000005</v>
      </c>
      <c r="G32" s="36">
        <v>408341368.45000005</v>
      </c>
      <c r="H32" s="37">
        <f t="shared" ref="H32:H40" si="8">E32-F32</f>
        <v>3325401.1999999881</v>
      </c>
      <c r="I32" s="38"/>
      <c r="J32" s="39"/>
      <c r="K32" s="39"/>
    </row>
    <row r="33" spans="1:11" s="40" customFormat="1">
      <c r="A33" s="42"/>
      <c r="B33" s="35" t="s">
        <v>31</v>
      </c>
      <c r="C33" s="36">
        <v>1043479888</v>
      </c>
      <c r="D33" s="36">
        <f t="shared" si="7"/>
        <v>167038214.63000059</v>
      </c>
      <c r="E33" s="36">
        <v>1210518102.6300006</v>
      </c>
      <c r="F33" s="36">
        <v>1172850334.5000002</v>
      </c>
      <c r="G33" s="36">
        <v>1105191507.1600003</v>
      </c>
      <c r="H33" s="37">
        <f t="shared" si="8"/>
        <v>37667768.130000353</v>
      </c>
      <c r="I33" s="38"/>
      <c r="J33" s="39"/>
      <c r="K33" s="39"/>
    </row>
    <row r="34" spans="1:11" s="40" customFormat="1">
      <c r="A34" s="42"/>
      <c r="B34" s="35" t="s">
        <v>32</v>
      </c>
      <c r="C34" s="36">
        <v>2715478848</v>
      </c>
      <c r="D34" s="36">
        <f t="shared" si="7"/>
        <v>1163171667.2300005</v>
      </c>
      <c r="E34" s="36">
        <v>3878650515.2300005</v>
      </c>
      <c r="F34" s="36">
        <v>3872693590.2900014</v>
      </c>
      <c r="G34" s="36">
        <v>3786138208.1300006</v>
      </c>
      <c r="H34" s="37">
        <f t="shared" si="8"/>
        <v>5956924.9399991035</v>
      </c>
      <c r="I34" s="38"/>
      <c r="J34" s="39"/>
      <c r="K34" s="39"/>
    </row>
    <row r="35" spans="1:11" s="40" customFormat="1">
      <c r="A35" s="42"/>
      <c r="B35" s="35" t="s">
        <v>33</v>
      </c>
      <c r="C35" s="36">
        <v>224480760</v>
      </c>
      <c r="D35" s="36">
        <f t="shared" si="7"/>
        <v>9684018.8199999928</v>
      </c>
      <c r="E35" s="36">
        <v>234164778.81999999</v>
      </c>
      <c r="F35" s="36">
        <v>233977239.12</v>
      </c>
      <c r="G35" s="36">
        <v>229691803.24999994</v>
      </c>
      <c r="H35" s="37">
        <f t="shared" si="8"/>
        <v>187539.69999998808</v>
      </c>
      <c r="I35" s="38"/>
      <c r="J35" s="39"/>
      <c r="K35" s="39"/>
    </row>
    <row r="36" spans="1:11" s="40" customFormat="1">
      <c r="A36" s="42"/>
      <c r="B36" s="35" t="s">
        <v>34</v>
      </c>
      <c r="C36" s="36">
        <v>252149795</v>
      </c>
      <c r="D36" s="36">
        <f t="shared" si="7"/>
        <v>381324548.52000034</v>
      </c>
      <c r="E36" s="36">
        <v>633474343.52000034</v>
      </c>
      <c r="F36" s="36">
        <v>632298865.77000022</v>
      </c>
      <c r="G36" s="36">
        <v>614792624.57000017</v>
      </c>
      <c r="H36" s="37">
        <f t="shared" si="8"/>
        <v>1175477.7500001192</v>
      </c>
      <c r="I36" s="38"/>
      <c r="J36" s="39"/>
      <c r="K36" s="39"/>
    </row>
    <row r="37" spans="1:11" s="40" customFormat="1">
      <c r="A37" s="42"/>
      <c r="B37" s="35" t="s">
        <v>35</v>
      </c>
      <c r="C37" s="36">
        <v>403315650</v>
      </c>
      <c r="D37" s="36">
        <f t="shared" si="7"/>
        <v>-62364973.669999957</v>
      </c>
      <c r="E37" s="36">
        <v>340950676.33000004</v>
      </c>
      <c r="F37" s="36">
        <v>340849672.61000001</v>
      </c>
      <c r="G37" s="36">
        <v>339998546.60000002</v>
      </c>
      <c r="H37" s="37">
        <f t="shared" si="8"/>
        <v>101003.72000002861</v>
      </c>
      <c r="I37" s="38"/>
      <c r="J37" s="39"/>
      <c r="K37" s="39"/>
    </row>
    <row r="38" spans="1:11" s="40" customFormat="1">
      <c r="A38" s="42"/>
      <c r="B38" s="35" t="s">
        <v>36</v>
      </c>
      <c r="C38" s="36">
        <v>165911030</v>
      </c>
      <c r="D38" s="36">
        <f t="shared" si="7"/>
        <v>-55360710.720000029</v>
      </c>
      <c r="E38" s="36">
        <v>110550319.27999997</v>
      </c>
      <c r="F38" s="36">
        <v>110320498.56999998</v>
      </c>
      <c r="G38" s="36">
        <v>102019083.33999997</v>
      </c>
      <c r="H38" s="37">
        <f t="shared" si="8"/>
        <v>229820.70999999344</v>
      </c>
      <c r="I38" s="38"/>
      <c r="J38" s="39"/>
      <c r="K38" s="39"/>
    </row>
    <row r="39" spans="1:11" s="40" customFormat="1">
      <c r="A39" s="42"/>
      <c r="B39" s="35" t="s">
        <v>37</v>
      </c>
      <c r="C39" s="36">
        <v>74277970</v>
      </c>
      <c r="D39" s="36">
        <f t="shared" si="7"/>
        <v>36024361.270000011</v>
      </c>
      <c r="E39" s="36">
        <v>110302331.27000001</v>
      </c>
      <c r="F39" s="36">
        <v>110302331.22</v>
      </c>
      <c r="G39" s="36">
        <v>79498771.119999975</v>
      </c>
      <c r="H39" s="37">
        <f t="shared" si="8"/>
        <v>5.0000011920928955E-2</v>
      </c>
      <c r="I39" s="38"/>
      <c r="J39" s="39"/>
      <c r="K39" s="39"/>
    </row>
    <row r="40" spans="1:11" s="40" customFormat="1">
      <c r="A40" s="42"/>
      <c r="B40" s="35" t="s">
        <v>38</v>
      </c>
      <c r="C40" s="36">
        <v>243369499</v>
      </c>
      <c r="D40" s="36">
        <f t="shared" si="7"/>
        <v>143317314.98999983</v>
      </c>
      <c r="E40" s="36">
        <v>386686813.98999983</v>
      </c>
      <c r="F40" s="36">
        <v>383567952.72999978</v>
      </c>
      <c r="G40" s="36">
        <v>362077443.70999986</v>
      </c>
      <c r="H40" s="37">
        <f t="shared" si="8"/>
        <v>3118861.2600000501</v>
      </c>
      <c r="I40" s="38"/>
      <c r="J40" s="39"/>
      <c r="K40" s="39"/>
    </row>
    <row r="41" spans="1:11" s="33" customFormat="1">
      <c r="A41" s="28"/>
      <c r="B41" s="29" t="s">
        <v>39</v>
      </c>
      <c r="C41" s="30">
        <f t="shared" ref="C41:H41" si="9">SUM(C42:C50)</f>
        <v>26133506509</v>
      </c>
      <c r="D41" s="30">
        <f t="shared" si="9"/>
        <v>3044110809.7300768</v>
      </c>
      <c r="E41" s="30">
        <f t="shared" si="9"/>
        <v>29177617318.730076</v>
      </c>
      <c r="F41" s="30">
        <f t="shared" si="9"/>
        <v>27959060027.930038</v>
      </c>
      <c r="G41" s="30">
        <f t="shared" si="9"/>
        <v>27701383953.60001</v>
      </c>
      <c r="H41" s="31">
        <f t="shared" si="9"/>
        <v>1218557290.8000386</v>
      </c>
      <c r="I41" s="32"/>
      <c r="J41" s="32"/>
      <c r="K41" s="32"/>
    </row>
    <row r="42" spans="1:11" s="40" customFormat="1">
      <c r="A42" s="34"/>
      <c r="B42" s="35" t="s">
        <v>40</v>
      </c>
      <c r="C42" s="36">
        <v>23476918335</v>
      </c>
      <c r="D42" s="36">
        <f t="shared" ref="D42:D50" si="10">E42-C42</f>
        <v>1585369926.0900764</v>
      </c>
      <c r="E42" s="36">
        <v>25062288261.090076</v>
      </c>
      <c r="F42" s="36">
        <v>24054173028.360039</v>
      </c>
      <c r="G42" s="36">
        <v>23860060816.700012</v>
      </c>
      <c r="H42" s="37">
        <f t="shared" ref="H42:H50" si="11">E42-F42</f>
        <v>1008115232.7300377</v>
      </c>
      <c r="I42" s="38"/>
      <c r="J42" s="39"/>
      <c r="K42" s="39"/>
    </row>
    <row r="43" spans="1:11" s="40" customFormat="1">
      <c r="A43" s="34"/>
      <c r="B43" s="35" t="s">
        <v>41</v>
      </c>
      <c r="C43" s="36">
        <v>59977859</v>
      </c>
      <c r="D43" s="36">
        <f t="shared" si="10"/>
        <v>712846886.52000022</v>
      </c>
      <c r="E43" s="36">
        <v>772824745.52000022</v>
      </c>
      <c r="F43" s="36">
        <v>761710351.93000007</v>
      </c>
      <c r="G43" s="36">
        <v>761710351.93000007</v>
      </c>
      <c r="H43" s="37">
        <f t="shared" si="11"/>
        <v>11114393.590000153</v>
      </c>
      <c r="I43" s="38"/>
      <c r="J43" s="39"/>
      <c r="K43" s="39"/>
    </row>
    <row r="44" spans="1:11" s="40" customFormat="1">
      <c r="A44" s="34"/>
      <c r="B44" s="35" t="s">
        <v>42</v>
      </c>
      <c r="C44" s="36">
        <v>34962680</v>
      </c>
      <c r="D44" s="36">
        <f t="shared" si="10"/>
        <v>101429727.95999998</v>
      </c>
      <c r="E44" s="36">
        <v>136392407.95999998</v>
      </c>
      <c r="F44" s="36">
        <v>136392407.95999998</v>
      </c>
      <c r="G44" s="36">
        <v>136309758.11999997</v>
      </c>
      <c r="H44" s="37">
        <f t="shared" si="11"/>
        <v>0</v>
      </c>
      <c r="I44" s="38"/>
      <c r="J44" s="39"/>
      <c r="K44" s="39"/>
    </row>
    <row r="45" spans="1:11" s="40" customFormat="1">
      <c r="A45" s="34"/>
      <c r="B45" s="35" t="s">
        <v>43</v>
      </c>
      <c r="C45" s="36">
        <v>2502563290</v>
      </c>
      <c r="D45" s="36">
        <f t="shared" si="10"/>
        <v>-185175970.84000015</v>
      </c>
      <c r="E45" s="36">
        <v>2317387319.1599998</v>
      </c>
      <c r="F45" s="36">
        <v>2118073885.6799991</v>
      </c>
      <c r="G45" s="36">
        <v>2055314812.8500001</v>
      </c>
      <c r="H45" s="37">
        <f t="shared" si="11"/>
        <v>199313433.48000073</v>
      </c>
      <c r="I45" s="38"/>
      <c r="J45" s="39"/>
      <c r="K45" s="39"/>
    </row>
    <row r="46" spans="1:11" s="40" customFormat="1">
      <c r="A46" s="34"/>
      <c r="B46" s="35" t="s">
        <v>44</v>
      </c>
      <c r="C46" s="36">
        <v>0</v>
      </c>
      <c r="D46" s="36">
        <f t="shared" si="10"/>
        <v>0</v>
      </c>
      <c r="E46" s="36">
        <v>0</v>
      </c>
      <c r="F46" s="36">
        <v>0</v>
      </c>
      <c r="G46" s="36">
        <v>0</v>
      </c>
      <c r="H46" s="37">
        <f t="shared" si="11"/>
        <v>0</v>
      </c>
      <c r="I46" s="38"/>
      <c r="J46" s="39"/>
      <c r="K46" s="39"/>
    </row>
    <row r="47" spans="1:11" s="40" customFormat="1">
      <c r="A47" s="34"/>
      <c r="B47" s="35" t="s">
        <v>45</v>
      </c>
      <c r="C47" s="36">
        <v>56684345</v>
      </c>
      <c r="D47" s="36">
        <f t="shared" si="10"/>
        <v>779728625</v>
      </c>
      <c r="E47" s="36">
        <v>836412970</v>
      </c>
      <c r="F47" s="36">
        <v>836412969</v>
      </c>
      <c r="G47" s="36">
        <v>836412969</v>
      </c>
      <c r="H47" s="37">
        <f t="shared" si="11"/>
        <v>1</v>
      </c>
      <c r="I47" s="38"/>
      <c r="J47" s="39"/>
      <c r="K47" s="39"/>
    </row>
    <row r="48" spans="1:11" s="40" customFormat="1">
      <c r="A48" s="34"/>
      <c r="B48" s="35" t="s">
        <v>46</v>
      </c>
      <c r="C48" s="36">
        <v>0</v>
      </c>
      <c r="D48" s="36">
        <f t="shared" si="10"/>
        <v>0</v>
      </c>
      <c r="E48" s="36">
        <v>0</v>
      </c>
      <c r="F48" s="36">
        <v>0</v>
      </c>
      <c r="G48" s="36">
        <v>0</v>
      </c>
      <c r="H48" s="37">
        <f t="shared" si="11"/>
        <v>0</v>
      </c>
      <c r="I48" s="38"/>
      <c r="J48" s="39"/>
      <c r="K48" s="39"/>
    </row>
    <row r="49" spans="1:11" s="40" customFormat="1">
      <c r="A49" s="34"/>
      <c r="B49" s="35" t="s">
        <v>47</v>
      </c>
      <c r="C49" s="36">
        <v>2400000</v>
      </c>
      <c r="D49" s="36">
        <f t="shared" si="10"/>
        <v>49436615</v>
      </c>
      <c r="E49" s="36">
        <v>51836615</v>
      </c>
      <c r="F49" s="36">
        <v>51836615</v>
      </c>
      <c r="G49" s="36">
        <v>51114475</v>
      </c>
      <c r="H49" s="37">
        <f t="shared" si="11"/>
        <v>0</v>
      </c>
      <c r="I49" s="38"/>
      <c r="J49" s="39"/>
      <c r="K49" s="39"/>
    </row>
    <row r="50" spans="1:11" s="40" customFormat="1">
      <c r="A50" s="34"/>
      <c r="B50" s="35" t="s">
        <v>48</v>
      </c>
      <c r="C50" s="36">
        <v>0</v>
      </c>
      <c r="D50" s="36">
        <f t="shared" si="10"/>
        <v>475000</v>
      </c>
      <c r="E50" s="36">
        <v>475000</v>
      </c>
      <c r="F50" s="36">
        <v>460770</v>
      </c>
      <c r="G50" s="36">
        <v>460770</v>
      </c>
      <c r="H50" s="37">
        <f t="shared" si="11"/>
        <v>14230</v>
      </c>
      <c r="I50" s="38"/>
      <c r="J50" s="39"/>
      <c r="K50" s="39"/>
    </row>
    <row r="51" spans="1:11" s="33" customFormat="1">
      <c r="A51" s="28"/>
      <c r="B51" s="29" t="s">
        <v>49</v>
      </c>
      <c r="C51" s="30">
        <f t="shared" ref="C51:H51" si="12">SUM(C52:C60)</f>
        <v>41985220</v>
      </c>
      <c r="D51" s="30">
        <f t="shared" si="12"/>
        <v>201220041.93999997</v>
      </c>
      <c r="E51" s="30">
        <f t="shared" si="12"/>
        <v>243205261.93999997</v>
      </c>
      <c r="F51" s="30">
        <f t="shared" si="12"/>
        <v>203135504.12</v>
      </c>
      <c r="G51" s="30">
        <f t="shared" si="12"/>
        <v>178826500.76999998</v>
      </c>
      <c r="H51" s="31">
        <f t="shared" si="12"/>
        <v>40069757.819999985</v>
      </c>
      <c r="I51" s="32"/>
      <c r="J51" s="32"/>
      <c r="K51" s="32"/>
    </row>
    <row r="52" spans="1:11" s="40" customFormat="1">
      <c r="A52" s="34"/>
      <c r="B52" s="35" t="s">
        <v>50</v>
      </c>
      <c r="C52" s="36">
        <v>13851139</v>
      </c>
      <c r="D52" s="36">
        <f t="shared" ref="D52:D60" si="13">E52-C52</f>
        <v>29788688.849999987</v>
      </c>
      <c r="E52" s="36">
        <v>43639827.849999987</v>
      </c>
      <c r="F52" s="36">
        <v>38500741.379999988</v>
      </c>
      <c r="G52" s="36">
        <v>30455268.789999988</v>
      </c>
      <c r="H52" s="37">
        <f t="shared" ref="H52:H60" si="14">E52-F52</f>
        <v>5139086.4699999988</v>
      </c>
      <c r="I52" s="38"/>
      <c r="J52" s="39"/>
      <c r="K52" s="39"/>
    </row>
    <row r="53" spans="1:11" s="40" customFormat="1">
      <c r="A53" s="34"/>
      <c r="B53" s="35" t="s">
        <v>51</v>
      </c>
      <c r="C53" s="36">
        <v>149369</v>
      </c>
      <c r="D53" s="36">
        <f t="shared" si="13"/>
        <v>18050061.760000002</v>
      </c>
      <c r="E53" s="36">
        <v>18199430.760000002</v>
      </c>
      <c r="F53" s="36">
        <v>4308393.1099999985</v>
      </c>
      <c r="G53" s="36">
        <v>1510917.4300000002</v>
      </c>
      <c r="H53" s="37">
        <f t="shared" si="14"/>
        <v>13891037.650000002</v>
      </c>
      <c r="I53" s="38"/>
      <c r="J53" s="39"/>
      <c r="K53" s="39"/>
    </row>
    <row r="54" spans="1:11" s="40" customFormat="1">
      <c r="A54" s="34"/>
      <c r="B54" s="35" t="s">
        <v>52</v>
      </c>
      <c r="C54" s="36">
        <v>0</v>
      </c>
      <c r="D54" s="36">
        <f t="shared" si="13"/>
        <v>0</v>
      </c>
      <c r="E54" s="36">
        <v>0</v>
      </c>
      <c r="F54" s="36">
        <v>0</v>
      </c>
      <c r="G54" s="36">
        <v>0</v>
      </c>
      <c r="H54" s="37">
        <f t="shared" si="14"/>
        <v>0</v>
      </c>
      <c r="I54" s="38"/>
      <c r="J54" s="39"/>
      <c r="K54" s="39"/>
    </row>
    <row r="55" spans="1:11" s="40" customFormat="1">
      <c r="A55" s="34"/>
      <c r="B55" s="35" t="s">
        <v>53</v>
      </c>
      <c r="C55" s="36">
        <v>4100000</v>
      </c>
      <c r="D55" s="36">
        <f t="shared" si="13"/>
        <v>100703892.90000001</v>
      </c>
      <c r="E55" s="36">
        <v>104803892.90000001</v>
      </c>
      <c r="F55" s="36">
        <v>104317987.41000001</v>
      </c>
      <c r="G55" s="36">
        <v>96970876.730000004</v>
      </c>
      <c r="H55" s="37">
        <f t="shared" si="14"/>
        <v>485905.48999999464</v>
      </c>
      <c r="I55" s="38"/>
      <c r="J55" s="39"/>
      <c r="K55" s="39"/>
    </row>
    <row r="56" spans="1:11" s="40" customFormat="1">
      <c r="A56" s="34"/>
      <c r="B56" s="35" t="s">
        <v>54</v>
      </c>
      <c r="C56" s="36">
        <v>10485601</v>
      </c>
      <c r="D56" s="36">
        <f t="shared" si="13"/>
        <v>-9014602.6099999994</v>
      </c>
      <c r="E56" s="36">
        <v>1470998.3900000001</v>
      </c>
      <c r="F56" s="36">
        <v>0</v>
      </c>
      <c r="G56" s="36">
        <v>0</v>
      </c>
      <c r="H56" s="37">
        <f t="shared" si="14"/>
        <v>1470998.3900000001</v>
      </c>
      <c r="I56" s="38"/>
      <c r="J56" s="39"/>
      <c r="K56" s="39"/>
    </row>
    <row r="57" spans="1:11" s="40" customFormat="1">
      <c r="A57" s="34"/>
      <c r="B57" s="35" t="s">
        <v>55</v>
      </c>
      <c r="C57" s="36">
        <v>13236892</v>
      </c>
      <c r="D57" s="36">
        <f t="shared" si="13"/>
        <v>22645216.399999999</v>
      </c>
      <c r="E57" s="36">
        <v>35882108.399999999</v>
      </c>
      <c r="F57" s="36">
        <v>20102211.07</v>
      </c>
      <c r="G57" s="36">
        <v>15953488.389999995</v>
      </c>
      <c r="H57" s="37">
        <f t="shared" si="14"/>
        <v>15779897.329999998</v>
      </c>
      <c r="I57" s="38"/>
      <c r="J57" s="39"/>
      <c r="K57" s="39"/>
    </row>
    <row r="58" spans="1:11" s="40" customFormat="1">
      <c r="A58" s="34"/>
      <c r="B58" s="35" t="s">
        <v>56</v>
      </c>
      <c r="C58" s="36">
        <v>0</v>
      </c>
      <c r="D58" s="36">
        <f t="shared" si="13"/>
        <v>0</v>
      </c>
      <c r="E58" s="36">
        <v>0</v>
      </c>
      <c r="F58" s="36">
        <v>0</v>
      </c>
      <c r="G58" s="36">
        <v>0</v>
      </c>
      <c r="H58" s="37">
        <f t="shared" si="14"/>
        <v>0</v>
      </c>
      <c r="I58" s="38"/>
      <c r="J58" s="39"/>
      <c r="K58" s="39"/>
    </row>
    <row r="59" spans="1:11" s="40" customFormat="1">
      <c r="A59" s="34"/>
      <c r="B59" s="35" t="s">
        <v>57</v>
      </c>
      <c r="C59" s="36">
        <v>0</v>
      </c>
      <c r="D59" s="36">
        <f t="shared" si="13"/>
        <v>3000000</v>
      </c>
      <c r="E59" s="36">
        <v>3000000</v>
      </c>
      <c r="F59" s="36">
        <v>0</v>
      </c>
      <c r="G59" s="36">
        <v>0</v>
      </c>
      <c r="H59" s="37">
        <f t="shared" si="14"/>
        <v>3000000</v>
      </c>
      <c r="I59" s="38"/>
      <c r="J59" s="39"/>
      <c r="K59" s="39"/>
    </row>
    <row r="60" spans="1:11" s="40" customFormat="1">
      <c r="A60" s="34"/>
      <c r="B60" s="35" t="s">
        <v>58</v>
      </c>
      <c r="C60" s="36">
        <v>162219</v>
      </c>
      <c r="D60" s="36">
        <f t="shared" si="13"/>
        <v>36046784.639999993</v>
      </c>
      <c r="E60" s="36">
        <v>36209003.639999993</v>
      </c>
      <c r="F60" s="36">
        <v>35906171.150000006</v>
      </c>
      <c r="G60" s="36">
        <v>33935949.429999992</v>
      </c>
      <c r="H60" s="37">
        <f t="shared" si="14"/>
        <v>302832.48999998719</v>
      </c>
      <c r="I60" s="38"/>
      <c r="J60" s="39"/>
      <c r="K60" s="39"/>
    </row>
    <row r="61" spans="1:11" s="33" customFormat="1">
      <c r="A61" s="28"/>
      <c r="B61" s="29" t="s">
        <v>59</v>
      </c>
      <c r="C61" s="30">
        <f t="shared" ref="C61:H61" si="15">SUM(C62:C64)</f>
        <v>1855626444</v>
      </c>
      <c r="D61" s="30">
        <f t="shared" si="15"/>
        <v>-580567814.70000124</v>
      </c>
      <c r="E61" s="30">
        <f t="shared" si="15"/>
        <v>1275058629.2999988</v>
      </c>
      <c r="F61" s="30">
        <f t="shared" si="15"/>
        <v>990132099.30999923</v>
      </c>
      <c r="G61" s="30">
        <f t="shared" si="15"/>
        <v>698255892.78000021</v>
      </c>
      <c r="H61" s="31">
        <f t="shared" si="15"/>
        <v>284926529.98999953</v>
      </c>
      <c r="I61" s="32"/>
      <c r="J61" s="32"/>
      <c r="K61" s="32"/>
    </row>
    <row r="62" spans="1:11" s="40" customFormat="1">
      <c r="A62" s="34"/>
      <c r="B62" s="35" t="s">
        <v>60</v>
      </c>
      <c r="C62" s="36">
        <v>955323308</v>
      </c>
      <c r="D62" s="36">
        <f t="shared" ref="D62:D64" si="16">E62-C62</f>
        <v>-608097886.36000013</v>
      </c>
      <c r="E62" s="36">
        <v>347225421.63999993</v>
      </c>
      <c r="F62" s="36">
        <v>181387497.28999999</v>
      </c>
      <c r="G62" s="36">
        <v>151056338.45999998</v>
      </c>
      <c r="H62" s="37">
        <f t="shared" ref="H62:H64" si="17">E62-F62</f>
        <v>165837924.34999993</v>
      </c>
      <c r="I62" s="38"/>
      <c r="J62" s="39"/>
      <c r="K62" s="39"/>
    </row>
    <row r="63" spans="1:11" s="40" customFormat="1">
      <c r="A63" s="34"/>
      <c r="B63" s="35" t="s">
        <v>61</v>
      </c>
      <c r="C63" s="36">
        <v>900303136</v>
      </c>
      <c r="D63" s="36">
        <f t="shared" si="16"/>
        <v>27530071.659998894</v>
      </c>
      <c r="E63" s="36">
        <v>927833207.65999889</v>
      </c>
      <c r="F63" s="36">
        <v>808744602.01999927</v>
      </c>
      <c r="G63" s="36">
        <v>547199554.32000017</v>
      </c>
      <c r="H63" s="37">
        <f t="shared" si="17"/>
        <v>119088605.63999963</v>
      </c>
      <c r="I63" s="38"/>
      <c r="J63" s="39"/>
      <c r="K63" s="39"/>
    </row>
    <row r="64" spans="1:11" s="40" customFormat="1">
      <c r="A64" s="34"/>
      <c r="B64" s="35" t="s">
        <v>62</v>
      </c>
      <c r="C64" s="36">
        <v>0</v>
      </c>
      <c r="D64" s="36">
        <f t="shared" si="16"/>
        <v>0</v>
      </c>
      <c r="E64" s="36">
        <v>0</v>
      </c>
      <c r="F64" s="36">
        <v>0</v>
      </c>
      <c r="G64" s="36">
        <v>0</v>
      </c>
      <c r="H64" s="37">
        <f t="shared" si="17"/>
        <v>0</v>
      </c>
      <c r="I64" s="38"/>
      <c r="J64" s="39"/>
      <c r="K64" s="39"/>
    </row>
    <row r="65" spans="1:11" s="33" customFormat="1" ht="15" customHeight="1">
      <c r="A65" s="28"/>
      <c r="B65" s="29" t="s">
        <v>63</v>
      </c>
      <c r="C65" s="30">
        <f>SUM(C66:C72)</f>
        <v>2405265141</v>
      </c>
      <c r="D65" s="30">
        <f t="shared" ref="D65:H65" si="18">SUM(D66:D72)</f>
        <v>-1947416926.9300001</v>
      </c>
      <c r="E65" s="30">
        <f t="shared" si="18"/>
        <v>457848214.06999999</v>
      </c>
      <c r="F65" s="30">
        <f t="shared" si="18"/>
        <v>55220000</v>
      </c>
      <c r="G65" s="30">
        <f t="shared" si="18"/>
        <v>55220000</v>
      </c>
      <c r="H65" s="31">
        <f t="shared" si="18"/>
        <v>402628214.06999999</v>
      </c>
      <c r="I65" s="32"/>
      <c r="J65" s="32"/>
      <c r="K65" s="32"/>
    </row>
    <row r="66" spans="1:11" s="33" customFormat="1" ht="15" customHeight="1">
      <c r="A66" s="34"/>
      <c r="B66" s="35" t="s">
        <v>64</v>
      </c>
      <c r="C66" s="36">
        <v>0</v>
      </c>
      <c r="D66" s="36">
        <f t="shared" ref="D66:D72" si="19">E66-C66</f>
        <v>0</v>
      </c>
      <c r="E66" s="36">
        <v>0</v>
      </c>
      <c r="F66" s="36">
        <v>0</v>
      </c>
      <c r="G66" s="36">
        <v>0</v>
      </c>
      <c r="H66" s="37">
        <f t="shared" ref="H66:H72" si="20">E66-F66</f>
        <v>0</v>
      </c>
      <c r="I66" s="32"/>
      <c r="J66" s="32"/>
      <c r="K66" s="32"/>
    </row>
    <row r="67" spans="1:11" s="33" customFormat="1" ht="15" customHeight="1">
      <c r="A67" s="34"/>
      <c r="B67" s="35" t="s">
        <v>65</v>
      </c>
      <c r="C67" s="36">
        <v>0</v>
      </c>
      <c r="D67" s="36">
        <f t="shared" si="19"/>
        <v>0</v>
      </c>
      <c r="E67" s="36">
        <v>0</v>
      </c>
      <c r="F67" s="36">
        <v>0</v>
      </c>
      <c r="G67" s="36">
        <v>0</v>
      </c>
      <c r="H67" s="37">
        <f t="shared" si="20"/>
        <v>0</v>
      </c>
      <c r="I67" s="32"/>
      <c r="J67" s="32"/>
      <c r="K67" s="32"/>
    </row>
    <row r="68" spans="1:11" s="40" customFormat="1">
      <c r="A68" s="34"/>
      <c r="B68" s="35" t="s">
        <v>66</v>
      </c>
      <c r="C68" s="36">
        <v>0</v>
      </c>
      <c r="D68" s="36">
        <f t="shared" si="19"/>
        <v>0</v>
      </c>
      <c r="E68" s="36">
        <v>0</v>
      </c>
      <c r="F68" s="36">
        <v>0</v>
      </c>
      <c r="G68" s="36">
        <v>0</v>
      </c>
      <c r="H68" s="37">
        <f t="shared" si="20"/>
        <v>0</v>
      </c>
      <c r="I68" s="38"/>
      <c r="J68" s="39"/>
      <c r="K68" s="39"/>
    </row>
    <row r="69" spans="1:11" s="40" customFormat="1">
      <c r="A69" s="34"/>
      <c r="B69" s="35" t="s">
        <v>67</v>
      </c>
      <c r="C69" s="36">
        <v>0</v>
      </c>
      <c r="D69" s="36">
        <f t="shared" si="19"/>
        <v>0</v>
      </c>
      <c r="E69" s="36">
        <v>0</v>
      </c>
      <c r="F69" s="36">
        <v>0</v>
      </c>
      <c r="G69" s="36">
        <v>0</v>
      </c>
      <c r="H69" s="37">
        <f t="shared" si="20"/>
        <v>0</v>
      </c>
      <c r="I69" s="38"/>
      <c r="J69" s="39"/>
      <c r="K69" s="39"/>
    </row>
    <row r="70" spans="1:11" s="40" customFormat="1">
      <c r="A70" s="43"/>
      <c r="B70" s="35" t="s">
        <v>68</v>
      </c>
      <c r="C70" s="36">
        <v>55220000</v>
      </c>
      <c r="D70" s="36">
        <f t="shared" si="19"/>
        <v>0</v>
      </c>
      <c r="E70" s="36">
        <v>55220000</v>
      </c>
      <c r="F70" s="36">
        <v>55220000</v>
      </c>
      <c r="G70" s="36">
        <v>55220000</v>
      </c>
      <c r="H70" s="37">
        <f t="shared" si="20"/>
        <v>0</v>
      </c>
      <c r="I70" s="38"/>
      <c r="J70" s="39"/>
      <c r="K70" s="39"/>
    </row>
    <row r="71" spans="1:11" s="40" customFormat="1">
      <c r="A71" s="43"/>
      <c r="B71" s="35" t="s">
        <v>69</v>
      </c>
      <c r="C71" s="36">
        <v>0</v>
      </c>
      <c r="D71" s="36">
        <f t="shared" si="19"/>
        <v>0</v>
      </c>
      <c r="E71" s="36">
        <v>0</v>
      </c>
      <c r="F71" s="36">
        <v>0</v>
      </c>
      <c r="G71" s="36">
        <v>0</v>
      </c>
      <c r="H71" s="37">
        <f t="shared" si="20"/>
        <v>0</v>
      </c>
      <c r="I71" s="38"/>
      <c r="J71" s="39"/>
      <c r="K71" s="39"/>
    </row>
    <row r="72" spans="1:11" s="40" customFormat="1">
      <c r="A72" s="34"/>
      <c r="B72" s="35" t="s">
        <v>70</v>
      </c>
      <c r="C72" s="36">
        <v>2350045141</v>
      </c>
      <c r="D72" s="36">
        <f t="shared" si="19"/>
        <v>-1947416926.9300001</v>
      </c>
      <c r="E72" s="36">
        <v>402628214.06999999</v>
      </c>
      <c r="F72" s="36">
        <v>0</v>
      </c>
      <c r="G72" s="36">
        <v>0</v>
      </c>
      <c r="H72" s="37">
        <f t="shared" si="20"/>
        <v>402628214.06999999</v>
      </c>
      <c r="I72" s="38"/>
      <c r="J72" s="39"/>
      <c r="K72" s="39"/>
    </row>
    <row r="73" spans="1:11" s="33" customFormat="1">
      <c r="A73" s="28"/>
      <c r="B73" s="29" t="s">
        <v>71</v>
      </c>
      <c r="C73" s="30">
        <f t="shared" ref="C73:H73" si="21">SUM(C74:C76)</f>
        <v>8245717262</v>
      </c>
      <c r="D73" s="30">
        <f t="shared" si="21"/>
        <v>138512813.69999999</v>
      </c>
      <c r="E73" s="30">
        <f t="shared" si="21"/>
        <v>8384230075.6999998</v>
      </c>
      <c r="F73" s="30">
        <f t="shared" si="21"/>
        <v>8384230075.6999998</v>
      </c>
      <c r="G73" s="30">
        <f t="shared" si="21"/>
        <v>8384230075.6999998</v>
      </c>
      <c r="H73" s="31">
        <f t="shared" si="21"/>
        <v>0</v>
      </c>
      <c r="I73" s="32"/>
      <c r="J73" s="32"/>
      <c r="K73" s="32"/>
    </row>
    <row r="74" spans="1:11" s="40" customFormat="1">
      <c r="A74" s="34"/>
      <c r="B74" s="35" t="s">
        <v>72</v>
      </c>
      <c r="C74" s="36">
        <v>4864161487</v>
      </c>
      <c r="D74" s="36">
        <f t="shared" ref="D74:D76" si="22">E74-C74</f>
        <v>286246526</v>
      </c>
      <c r="E74" s="36">
        <v>5150408013</v>
      </c>
      <c r="F74" s="36">
        <v>5150408013</v>
      </c>
      <c r="G74" s="36">
        <v>5150408013</v>
      </c>
      <c r="H74" s="37">
        <f t="shared" ref="H74:H76" si="23">E74-F74</f>
        <v>0</v>
      </c>
      <c r="I74" s="38"/>
      <c r="J74" s="39"/>
      <c r="K74" s="39"/>
    </row>
    <row r="75" spans="1:11" s="40" customFormat="1">
      <c r="A75" s="34"/>
      <c r="B75" s="35" t="s">
        <v>73</v>
      </c>
      <c r="C75" s="36">
        <v>3381555775</v>
      </c>
      <c r="D75" s="36">
        <f t="shared" si="22"/>
        <v>-152300553</v>
      </c>
      <c r="E75" s="36">
        <v>3229255222</v>
      </c>
      <c r="F75" s="36">
        <v>3229255222</v>
      </c>
      <c r="G75" s="36">
        <v>3229255222</v>
      </c>
      <c r="H75" s="37">
        <f t="shared" si="23"/>
        <v>0</v>
      </c>
      <c r="I75" s="38"/>
      <c r="J75" s="39"/>
      <c r="K75" s="39"/>
    </row>
    <row r="76" spans="1:11" s="40" customFormat="1">
      <c r="A76" s="34"/>
      <c r="B76" s="35" t="s">
        <v>74</v>
      </c>
      <c r="C76" s="36">
        <v>0</v>
      </c>
      <c r="D76" s="36">
        <f t="shared" si="22"/>
        <v>4566840.7</v>
      </c>
      <c r="E76" s="36">
        <v>4566840.7</v>
      </c>
      <c r="F76" s="36">
        <v>4566840.7</v>
      </c>
      <c r="G76" s="36">
        <v>4566840.7</v>
      </c>
      <c r="H76" s="37">
        <f t="shared" si="23"/>
        <v>0</v>
      </c>
      <c r="I76" s="38"/>
      <c r="J76" s="39"/>
      <c r="K76" s="39"/>
    </row>
    <row r="77" spans="1:11" s="33" customFormat="1">
      <c r="A77" s="28"/>
      <c r="B77" s="29" t="s">
        <v>75</v>
      </c>
      <c r="C77" s="30">
        <f t="shared" ref="C77:H77" si="24">SUM(C78:C84)</f>
        <v>2972355298</v>
      </c>
      <c r="D77" s="30">
        <f t="shared" si="24"/>
        <v>-733567481.62000024</v>
      </c>
      <c r="E77" s="30">
        <f t="shared" si="24"/>
        <v>2238787816.3800001</v>
      </c>
      <c r="F77" s="30">
        <f t="shared" si="24"/>
        <v>2238787816.3800001</v>
      </c>
      <c r="G77" s="30">
        <f t="shared" si="24"/>
        <v>2238787816.3800001</v>
      </c>
      <c r="H77" s="31">
        <f t="shared" si="24"/>
        <v>0</v>
      </c>
      <c r="I77" s="32"/>
      <c r="J77" s="32"/>
      <c r="K77" s="32"/>
    </row>
    <row r="78" spans="1:11" s="40" customFormat="1">
      <c r="A78" s="34"/>
      <c r="B78" s="35" t="s">
        <v>76</v>
      </c>
      <c r="C78" s="36">
        <v>68496918</v>
      </c>
      <c r="D78" s="36">
        <f t="shared" ref="D78:D84" si="25">E78-C78</f>
        <v>-0.17999999225139618</v>
      </c>
      <c r="E78" s="36">
        <v>68496917.820000008</v>
      </c>
      <c r="F78" s="36">
        <v>68496917.820000008</v>
      </c>
      <c r="G78" s="36">
        <v>68496917.820000008</v>
      </c>
      <c r="H78" s="37">
        <f t="shared" ref="H78:H84" si="26">E78-F78</f>
        <v>0</v>
      </c>
      <c r="I78" s="38"/>
      <c r="J78" s="39"/>
      <c r="K78" s="39"/>
    </row>
    <row r="79" spans="1:11" s="40" customFormat="1">
      <c r="A79" s="44"/>
      <c r="B79" s="35" t="s">
        <v>77</v>
      </c>
      <c r="C79" s="36">
        <v>2187546060</v>
      </c>
      <c r="D79" s="36">
        <f t="shared" si="25"/>
        <v>-371047198.0400002</v>
      </c>
      <c r="E79" s="36">
        <v>1816498861.9599998</v>
      </c>
      <c r="F79" s="36">
        <v>1816498861.9599998</v>
      </c>
      <c r="G79" s="36">
        <v>1816498861.9599998</v>
      </c>
      <c r="H79" s="37">
        <f t="shared" si="26"/>
        <v>0</v>
      </c>
      <c r="I79" s="38"/>
      <c r="J79" s="39"/>
      <c r="K79" s="39"/>
    </row>
    <row r="80" spans="1:11" s="40" customFormat="1">
      <c r="A80" s="45"/>
      <c r="B80" s="35" t="s">
        <v>78</v>
      </c>
      <c r="C80" s="36">
        <v>0</v>
      </c>
      <c r="D80" s="36">
        <f t="shared" si="25"/>
        <v>0</v>
      </c>
      <c r="E80" s="36">
        <v>0</v>
      </c>
      <c r="F80" s="36">
        <v>0</v>
      </c>
      <c r="G80" s="36">
        <v>0</v>
      </c>
      <c r="H80" s="37">
        <f t="shared" si="26"/>
        <v>0</v>
      </c>
      <c r="I80" s="38"/>
      <c r="J80" s="39"/>
      <c r="K80" s="39"/>
    </row>
    <row r="81" spans="1:11" s="40" customFormat="1">
      <c r="A81" s="45"/>
      <c r="B81" s="35" t="s">
        <v>79</v>
      </c>
      <c r="C81" s="36">
        <v>8441384</v>
      </c>
      <c r="D81" s="36">
        <f t="shared" si="25"/>
        <v>-745723.84999999963</v>
      </c>
      <c r="E81" s="36">
        <v>7695660.1500000004</v>
      </c>
      <c r="F81" s="36">
        <v>7695660.1500000004</v>
      </c>
      <c r="G81" s="36">
        <v>7695660.1500000004</v>
      </c>
      <c r="H81" s="37">
        <f t="shared" si="26"/>
        <v>0</v>
      </c>
      <c r="I81" s="38"/>
      <c r="J81" s="39"/>
      <c r="K81" s="39"/>
    </row>
    <row r="82" spans="1:11" s="40" customFormat="1">
      <c r="A82" s="45"/>
      <c r="B82" s="35" t="s">
        <v>80</v>
      </c>
      <c r="C82" s="36">
        <v>7870936</v>
      </c>
      <c r="D82" s="36">
        <f t="shared" si="25"/>
        <v>126535694.96000001</v>
      </c>
      <c r="E82" s="36">
        <v>134406630.96000001</v>
      </c>
      <c r="F82" s="36">
        <v>134406630.96000001</v>
      </c>
      <c r="G82" s="36">
        <v>134406630.96000001</v>
      </c>
      <c r="H82" s="37">
        <f t="shared" si="26"/>
        <v>0</v>
      </c>
      <c r="I82" s="38"/>
      <c r="J82" s="39"/>
      <c r="K82" s="39"/>
    </row>
    <row r="83" spans="1:11" s="40" customFormat="1">
      <c r="A83" s="45"/>
      <c r="B83" s="35" t="s">
        <v>81</v>
      </c>
      <c r="C83" s="36">
        <v>0</v>
      </c>
      <c r="D83" s="36">
        <f t="shared" si="25"/>
        <v>0</v>
      </c>
      <c r="E83" s="36">
        <v>0</v>
      </c>
      <c r="F83" s="36">
        <v>0</v>
      </c>
      <c r="G83" s="36">
        <v>0</v>
      </c>
      <c r="H83" s="37">
        <f t="shared" si="26"/>
        <v>0</v>
      </c>
      <c r="I83" s="38"/>
      <c r="J83" s="39"/>
      <c r="K83" s="39"/>
    </row>
    <row r="84" spans="1:11" s="40" customFormat="1">
      <c r="A84" s="34"/>
      <c r="B84" s="35" t="s">
        <v>82</v>
      </c>
      <c r="C84" s="36">
        <v>700000000</v>
      </c>
      <c r="D84" s="36">
        <f t="shared" si="25"/>
        <v>-488310254.50999999</v>
      </c>
      <c r="E84" s="36">
        <v>211689745.49000001</v>
      </c>
      <c r="F84" s="36">
        <v>211689745.49000001</v>
      </c>
      <c r="G84" s="36">
        <v>211689745.49000001</v>
      </c>
      <c r="H84" s="37">
        <f t="shared" si="26"/>
        <v>0</v>
      </c>
      <c r="I84" s="38"/>
      <c r="J84" s="39"/>
      <c r="K84" s="39"/>
    </row>
    <row r="85" spans="1:11" s="50" customFormat="1" ht="18.600000000000001" customHeight="1">
      <c r="A85" s="46"/>
      <c r="B85" s="47" t="s">
        <v>83</v>
      </c>
      <c r="C85" s="48">
        <f t="shared" ref="C85:H85" si="27">C13+C21+C31+C41+C51+C61+C65+C73+C77</f>
        <v>51473800044</v>
      </c>
      <c r="D85" s="48">
        <f t="shared" si="27"/>
        <v>1921487041.0700812</v>
      </c>
      <c r="E85" s="48">
        <f t="shared" si="27"/>
        <v>53395287085.070076</v>
      </c>
      <c r="F85" s="48">
        <f t="shared" si="27"/>
        <v>51379051305.170044</v>
      </c>
      <c r="G85" s="48">
        <f t="shared" si="27"/>
        <v>50401598590.910004</v>
      </c>
      <c r="H85" s="49">
        <f t="shared" si="27"/>
        <v>2016235779.9000375</v>
      </c>
      <c r="J85" s="51"/>
      <c r="K85" s="51"/>
    </row>
    <row r="86" spans="1:11" s="40" customFormat="1" ht="16.5" customHeight="1">
      <c r="A86" s="34"/>
      <c r="B86" s="52"/>
      <c r="C86" s="52"/>
      <c r="D86" s="52"/>
      <c r="E86" s="52"/>
      <c r="F86" s="52"/>
      <c r="G86" s="52"/>
      <c r="H86" s="52"/>
      <c r="J86" s="39"/>
      <c r="K86" s="39"/>
    </row>
    <row r="87" spans="1:11" s="40" customFormat="1">
      <c r="A87" s="34"/>
      <c r="B87" s="53"/>
      <c r="C87" s="54"/>
      <c r="D87" s="54"/>
      <c r="E87" s="54"/>
      <c r="F87" s="54"/>
      <c r="G87" s="54"/>
      <c r="H87" s="54"/>
      <c r="J87" s="39"/>
      <c r="K87" s="39"/>
    </row>
    <row r="88" spans="1:11" s="40" customFormat="1" ht="13.8">
      <c r="A88" s="34"/>
      <c r="B88" s="55"/>
      <c r="J88" s="39"/>
      <c r="K88" s="39"/>
    </row>
    <row r="89" spans="1:11">
      <c r="B89" s="55"/>
      <c r="I89"/>
    </row>
    <row r="90" spans="1:11">
      <c r="C90" s="58"/>
      <c r="D90" s="58"/>
      <c r="E90" s="58"/>
      <c r="F90" s="58"/>
      <c r="G90" s="58"/>
      <c r="H90" s="58"/>
      <c r="I90"/>
    </row>
    <row r="91" spans="1:11">
      <c r="C91" s="59"/>
      <c r="D91" s="59"/>
      <c r="E91" s="59"/>
      <c r="F91" s="59"/>
      <c r="G91" s="59"/>
      <c r="H91" s="59"/>
      <c r="I91"/>
    </row>
  </sheetData>
  <mergeCells count="9">
    <mergeCell ref="B86:H86"/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43307086614173229" bottom="0.47244094488188981" header="0.27559055118110237" footer="0.23622047244094491"/>
  <pageSetup scale="76" fitToHeight="0" orientation="portrait" r:id="rId1"/>
  <headerFooter>
    <oddFooter>&amp;C&amp;P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objeto gto</vt:lpstr>
      <vt:lpstr>'objeto gto'!Área_de_impresión</vt:lpstr>
      <vt:lpstr>'objeto gto'!Títulos_a_imprimir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2026-01-12T21:35:36Z</dcterms:created>
  <dcterms:modified xsi:type="dcterms:W3CDTF">2026-01-12T21:36:24Z</dcterms:modified>
</cp:coreProperties>
</file>